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91" activeTab="2"/>
  </bookViews>
  <sheets>
    <sheet name="inw" sheetId="1" r:id="rId1"/>
    <sheet name="Fundusz Sołecki" sheetId="2" r:id="rId2"/>
    <sheet name="Dotacje" sheetId="3" r:id="rId3"/>
    <sheet name="doch_ własne" sheetId="4" r:id="rId4"/>
    <sheet name="Alkohol" sheetId="5" r:id="rId5"/>
  </sheets>
  <definedNames>
    <definedName name="_xlnm.Print_Area" localSheetId="4">'Alkohol'!$A$1:$H$6</definedName>
  </definedNames>
  <calcPr fullCalcOnLoad="1"/>
</workbook>
</file>

<file path=xl/sharedStrings.xml><?xml version="1.0" encoding="utf-8"?>
<sst xmlns="http://schemas.openxmlformats.org/spreadsheetml/2006/main" count="232" uniqueCount="135">
  <si>
    <t>Dział</t>
  </si>
  <si>
    <t>§</t>
  </si>
  <si>
    <t>w tym:</t>
  </si>
  <si>
    <t>Ogółem</t>
  </si>
  <si>
    <t>majątkowe</t>
  </si>
  <si>
    <t>010</t>
  </si>
  <si>
    <t>01010</t>
  </si>
  <si>
    <t>700</t>
  </si>
  <si>
    <t>Rozdział</t>
  </si>
  <si>
    <t>z tego:</t>
  </si>
  <si>
    <t>w złotych</t>
  </si>
  <si>
    <t>Lp.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</si>
  <si>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</si>
  <si>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</si>
  <si>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</si>
  <si>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</si>
  <si>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</si>
  <si>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środki wymienione
w art. 5 ust. 1 pkt 2 i 3 u.f.p.</t>
  </si>
  <si>
    <t>1.</t>
  </si>
  <si>
    <t>x</t>
  </si>
  <si>
    <t>Nazwa zadania inwestycyjnego</t>
  </si>
  <si>
    <t>6050</t>
  </si>
  <si>
    <t>Urząd Gminy          w Osiecku</t>
  </si>
  <si>
    <t>2.</t>
  </si>
  <si>
    <t>3.</t>
  </si>
  <si>
    <t>4.</t>
  </si>
  <si>
    <t xml:space="preserve">Razem dział 010 </t>
  </si>
  <si>
    <t>600</t>
  </si>
  <si>
    <t>60016</t>
  </si>
  <si>
    <t>Razem dział 600</t>
  </si>
  <si>
    <t>750</t>
  </si>
  <si>
    <t>Treść</t>
  </si>
  <si>
    <t>Dochody</t>
  </si>
  <si>
    <t>Wydatki</t>
  </si>
  <si>
    <t>Rozliczenia
z budżetem
z tytułu wpłat nadwyżek środków za 2006 r.</t>
  </si>
  <si>
    <t>w tym: wpłata do budżetu</t>
  </si>
  <si>
    <t>dotacje
z budżetu</t>
  </si>
  <si>
    <t>§ 265</t>
  </si>
  <si>
    <t>na inwestycje</t>
  </si>
  <si>
    <t>Zakłady budżetowe</t>
  </si>
  <si>
    <t>Gospodarstwa pomocnicze</t>
  </si>
  <si>
    <t>Nazwa Sołectwa</t>
  </si>
  <si>
    <t>Kwota (zł.)</t>
  </si>
  <si>
    <t>Czarnowiec</t>
  </si>
  <si>
    <t>Nazwa zadania, przedsięwzięcia</t>
  </si>
  <si>
    <t>Górki</t>
  </si>
  <si>
    <t>Grabianka</t>
  </si>
  <si>
    <t>Natolin</t>
  </si>
  <si>
    <t>Nowe Kościeliska</t>
  </si>
  <si>
    <t>Rudnik</t>
  </si>
  <si>
    <t>Stare Kościeliska</t>
  </si>
  <si>
    <t>Sobienki</t>
  </si>
  <si>
    <t>RAZEM:</t>
  </si>
  <si>
    <t>Koszty robocizny przy w.w. zadaniach</t>
  </si>
  <si>
    <t>Ocieplenie i elewacja budynku wiejskiego (zakup materiałów)</t>
  </si>
  <si>
    <t>Pogorzel</t>
  </si>
  <si>
    <t>150</t>
  </si>
  <si>
    <t>15011</t>
  </si>
  <si>
    <t>75095</t>
  </si>
  <si>
    <t>Budowa wodociągu w Starych Kościeliskach</t>
  </si>
  <si>
    <t>6639</t>
  </si>
  <si>
    <t>Razem dział 150</t>
  </si>
  <si>
    <t>Razem dział 750</t>
  </si>
  <si>
    <t>dochody własne</t>
  </si>
  <si>
    <t>podmiotowej</t>
  </si>
  <si>
    <t>przedmiotowej</t>
  </si>
  <si>
    <t>celowej</t>
  </si>
  <si>
    <t>Kwota dotacji                                                 (w zł.)</t>
  </si>
  <si>
    <t>Jednostki sektora finansów publicznych</t>
  </si>
  <si>
    <t>Nazwa jednostki</t>
  </si>
  <si>
    <t>Jednostki nie należące do sektora finansów publicznych</t>
  </si>
  <si>
    <t>Jednostka organizacyjna</t>
  </si>
  <si>
    <t xml:space="preserve">bieżące </t>
  </si>
  <si>
    <t xml:space="preserve">Wydatki ogółem </t>
  </si>
  <si>
    <t>Szkoła Podstawowa w Augustówce</t>
  </si>
  <si>
    <t>Szkoła Podstawowa w Osiecku</t>
  </si>
  <si>
    <t>Gimnazjum w Osiecku</t>
  </si>
  <si>
    <t>z tytułu zezwoleń na sprzedaż alkoholu</t>
  </si>
  <si>
    <t>Plan</t>
  </si>
  <si>
    <t>Gminny Program Profilaktyki i Rozwiązywania Problemów Alkoholowych</t>
  </si>
  <si>
    <t>Gminny Program Przeciwdziałania Narkomanii</t>
  </si>
  <si>
    <t>Ogółem:</t>
  </si>
  <si>
    <t>Gminna Biblioteka Publiczna w Osiecku</t>
  </si>
  <si>
    <t>Osieck</t>
  </si>
  <si>
    <t>Plan wydatków majątkowych na 2011 rok</t>
  </si>
  <si>
    <t>Wydatki poniesione do 2011r.</t>
  </si>
  <si>
    <r>
      <t xml:space="preserve">rok budżetowy 2011 </t>
    </r>
    <r>
      <rPr>
        <b/>
        <sz val="10"/>
        <rFont val="Arial CE"/>
        <family val="0"/>
      </rPr>
      <t>(9+10+11+12)</t>
    </r>
  </si>
  <si>
    <t>kredyty i pożyczki</t>
  </si>
  <si>
    <t>Modernizacja stacji uzdatniania wody w Osiecku</t>
  </si>
  <si>
    <t>Budowa sieci kanalizacji sanitarnej - II etap - miejscowości: Pogorzel, Augustówka, Grabianka</t>
  </si>
  <si>
    <t>Budowa przydomowych biologicznych oczyszczalni ścieków</t>
  </si>
  <si>
    <t xml:space="preserve">Przyspieszenie wzrostu konkurencyjności województwa mazowieckiego, przez budowanie społeczeństwa informacyjnego i gospodarki opartej na wiedzy poprzez stworzenie zintegrowanych baz wiedzy o Mazowszu </t>
  </si>
  <si>
    <t xml:space="preserve">Rozwój elektronicznej administracji w samorządach województwa mazowieckiego wspomagającej niwelowanie dwudzielności potencjału województwa </t>
  </si>
  <si>
    <t>70095</t>
  </si>
  <si>
    <t>Budowa świetlicy wiejskiej             w Nowych Kościeliskach</t>
  </si>
  <si>
    <t>Razem dział 700</t>
  </si>
  <si>
    <t>6057                        6059</t>
  </si>
  <si>
    <t>921</t>
  </si>
  <si>
    <t>92105</t>
  </si>
  <si>
    <t>Poprawa warunków zagospodarowania otoczenia szkoły jako centrum integracji społecznej mieszkańców Augustówki</t>
  </si>
  <si>
    <t>Razem dział 921</t>
  </si>
  <si>
    <t>Budowa placu zabaw i zagospodarowanie terenów zielonych w centrum Osiecka</t>
  </si>
  <si>
    <t>Wykonanie nawierzchni drogi gminnej w Górkach</t>
  </si>
  <si>
    <t>Plan wydatków na przedsięwzięcia realizowane w ramach Funduszu sołeckiego w roku 2011</t>
  </si>
  <si>
    <t>Augustówka</t>
  </si>
  <si>
    <t>Zakup tłucznia w celu wyrównania dróg</t>
  </si>
  <si>
    <t>Instalacja opraw oświetlenia ulicznego</t>
  </si>
  <si>
    <t>* Zakup materiałów potrzebnych do remontu przepustu na drodze                                                 * Zakup materiałów poptrzebnych do utwardzenia drogi</t>
  </si>
  <si>
    <t xml:space="preserve">Zakup materiałów potrzebnych do prac remontowych w budynku wiejskim </t>
  </si>
  <si>
    <t>Wymiana lamp oświetlenia ulicznego</t>
  </si>
  <si>
    <t>Rozpoczęcie prac związanych z budową świetlicy wiejskiej:                                                              * Wykonanie mapy do celów projektowych                       * Wykonanie projektu architektonicznego</t>
  </si>
  <si>
    <t>Urządzenie i wyposażenie placu zabaw oraz odnowa terenów zielonych w centrum Osiecka</t>
  </si>
  <si>
    <t>Wykonanie dokumentacji projektowej wodociągu</t>
  </si>
  <si>
    <t>Wójtowizna</t>
  </si>
  <si>
    <t>Zakup wiaty przystankowej</t>
  </si>
  <si>
    <t>RAZEM FUNDUSZ SOŁECKI 2011</t>
  </si>
  <si>
    <t>Dotacje udzielone w 2011 roku z budżetu podmiotom należącym i nienależącym do sektora finansów publicznych</t>
  </si>
  <si>
    <t xml:space="preserve">Wykonanie nawierzchni drogi gminnej </t>
  </si>
  <si>
    <t>Usługi związane z wyżej wymienionymi zadaniami</t>
  </si>
  <si>
    <t>Powiat Otwocki</t>
  </si>
  <si>
    <t>Urząd Miasta i Gminy Pilawa</t>
  </si>
  <si>
    <t>Niepubliczne Przedszkole "LEŚNE LUDKI"                     w Augustówce</t>
  </si>
  <si>
    <t>Organizacje pożytku publicznego - fundacje</t>
  </si>
  <si>
    <t>Organizacje pożytku publicznego - stowarzyszenia</t>
  </si>
  <si>
    <t>Pozostałe organizacje pożytku publicznego</t>
  </si>
  <si>
    <t>Plan dochodów rachunku dochodów jednostek budżetowych                                                                    i wydatków nimi sfinansowanych w 2011 r.</t>
  </si>
  <si>
    <t>Gminny Program Profilaktyki i Rozwiązywania Problemów Alkoholowych                                                                           i Gminny Program Przeciwdziałania Narkomanii                                                                               w roku 2011</t>
  </si>
  <si>
    <t xml:space="preserve">* Remont i wyposażenie strażnicy - zakup materiałów                                                                                                                                                  * budowa studzienki i odpływów z placu przed strażnicą - zakup materiałów                                                         </t>
  </si>
  <si>
    <t>Zakup materiałów potrzebnych do urządzenia łazienek w budynku OSP</t>
  </si>
  <si>
    <t>60014</t>
  </si>
  <si>
    <t>6300</t>
  </si>
  <si>
    <t>Dotacja dla powiatu na przebudowę drogi powiatowej w Natolinie</t>
  </si>
  <si>
    <t>Adam Kowalski</t>
  </si>
  <si>
    <t>Przewodniczący Rady</t>
  </si>
  <si>
    <t xml:space="preserve">Przewodniczący Rady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</si>
</sst>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2"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 shrinkToFit="1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2"/>
    </xf>
    <xf numFmtId="0" fontId="0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left" vertical="center" indent="2"/>
    </xf>
    <xf numFmtId="0" fontId="0" fillId="0" borderId="21" xfId="0" applyFont="1" applyBorder="1" applyAlignment="1">
      <alignment horizontal="left" vertical="center" indent="2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Font="1" applyBorder="1" applyAlignment="1">
      <alignment horizontal="left" vertical="center" indent="2"/>
    </xf>
    <xf numFmtId="0" fontId="0" fillId="0" borderId="3" xfId="0" applyFont="1" applyBorder="1" applyAlignment="1">
      <alignment horizontal="left" vertical="center" indent="2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4" fontId="0" fillId="0" borderId="11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J29" sqref="J29"/>
    </sheetView>
  </sheetViews>
  <sheetFormatPr defaultColWidth="9.00390625" defaultRowHeight="12.75"/>
  <cols>
    <col min="1" max="1" width="4.00390625" style="9" customWidth="1"/>
    <col min="2" max="2" width="5.75390625" style="9" customWidth="1"/>
    <col min="3" max="3" width="6.625" style="9" customWidth="1"/>
    <col min="4" max="4" width="5.75390625" style="9" customWidth="1"/>
    <col min="5" max="5" width="23.375" style="9" customWidth="1"/>
    <col min="6" max="7" width="12.00390625" style="9" customWidth="1"/>
    <col min="8" max="8" width="12.75390625" style="9" customWidth="1"/>
    <col min="9" max="10" width="10.125" style="9" customWidth="1"/>
    <col min="11" max="11" width="14.375" style="9" customWidth="1"/>
    <col min="12" max="12" width="16.75390625" style="9" customWidth="1"/>
    <col min="13" max="16384" width="9.125" style="9" customWidth="1"/>
  </cols>
  <sheetData>
    <row r="1" spans="1:12" ht="18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10</v>
      </c>
    </row>
    <row r="3" spans="1:12" s="19" customFormat="1" ht="19.5" customHeight="1">
      <c r="A3" s="130" t="s">
        <v>11</v>
      </c>
      <c r="B3" s="130" t="s">
        <v>0</v>
      </c>
      <c r="C3" s="130" t="s">
        <v>12</v>
      </c>
      <c r="D3" s="130" t="s">
        <v>1</v>
      </c>
      <c r="E3" s="131" t="s">
        <v>20</v>
      </c>
      <c r="F3" s="131" t="s">
        <v>13</v>
      </c>
      <c r="G3" s="131" t="s">
        <v>85</v>
      </c>
      <c r="H3" s="131" t="s">
        <v>14</v>
      </c>
      <c r="I3" s="131"/>
      <c r="J3" s="131"/>
      <c r="K3" s="131"/>
      <c r="L3" s="131" t="s">
        <v>15</v>
      </c>
    </row>
    <row r="4" spans="1:12" s="19" customFormat="1" ht="19.5" customHeight="1">
      <c r="A4" s="130"/>
      <c r="B4" s="130"/>
      <c r="C4" s="130"/>
      <c r="D4" s="130"/>
      <c r="E4" s="131"/>
      <c r="F4" s="131"/>
      <c r="G4" s="131"/>
      <c r="H4" s="131" t="s">
        <v>86</v>
      </c>
      <c r="I4" s="131" t="s">
        <v>16</v>
      </c>
      <c r="J4" s="131"/>
      <c r="K4" s="131"/>
      <c r="L4" s="131"/>
    </row>
    <row r="5" spans="1:12" s="19" customFormat="1" ht="29.25" customHeight="1">
      <c r="A5" s="130"/>
      <c r="B5" s="130"/>
      <c r="C5" s="130"/>
      <c r="D5" s="130"/>
      <c r="E5" s="131"/>
      <c r="F5" s="131"/>
      <c r="G5" s="131"/>
      <c r="H5" s="131"/>
      <c r="I5" s="131" t="s">
        <v>63</v>
      </c>
      <c r="J5" s="131" t="s">
        <v>87</v>
      </c>
      <c r="K5" s="131" t="s">
        <v>17</v>
      </c>
      <c r="L5" s="131"/>
    </row>
    <row r="6" spans="1:12" s="19" customFormat="1" ht="19.5" customHeight="1">
      <c r="A6" s="130"/>
      <c r="B6" s="130"/>
      <c r="C6" s="130"/>
      <c r="D6" s="130"/>
      <c r="E6" s="131"/>
      <c r="F6" s="131"/>
      <c r="G6" s="131"/>
      <c r="H6" s="131"/>
      <c r="I6" s="131"/>
      <c r="J6" s="131"/>
      <c r="K6" s="131"/>
      <c r="L6" s="131"/>
    </row>
    <row r="7" spans="1:12" s="19" customFormat="1" ht="19.5" customHeight="1">
      <c r="A7" s="130"/>
      <c r="B7" s="130"/>
      <c r="C7" s="130"/>
      <c r="D7" s="130"/>
      <c r="E7" s="131"/>
      <c r="F7" s="131"/>
      <c r="G7" s="131"/>
      <c r="H7" s="131"/>
      <c r="I7" s="131"/>
      <c r="J7" s="131"/>
      <c r="K7" s="131"/>
      <c r="L7" s="131"/>
    </row>
    <row r="8" spans="1:12" ht="7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33.75" customHeight="1">
      <c r="A9" s="14">
        <v>1</v>
      </c>
      <c r="B9" s="2" t="s">
        <v>5</v>
      </c>
      <c r="C9" s="2" t="s">
        <v>6</v>
      </c>
      <c r="D9" s="2" t="s">
        <v>21</v>
      </c>
      <c r="E9" s="20" t="s">
        <v>59</v>
      </c>
      <c r="F9" s="5">
        <f>SUM(G9:H9)</f>
        <v>10238</v>
      </c>
      <c r="G9" s="5">
        <v>4990</v>
      </c>
      <c r="H9" s="5">
        <f>SUM(I9:K9)</f>
        <v>5248</v>
      </c>
      <c r="I9" s="5">
        <v>5248</v>
      </c>
      <c r="J9" s="5"/>
      <c r="K9" s="15"/>
      <c r="L9" s="21" t="s">
        <v>22</v>
      </c>
    </row>
    <row r="10" spans="1:12" ht="33.75" customHeight="1">
      <c r="A10" s="14">
        <v>2</v>
      </c>
      <c r="B10" s="2" t="s">
        <v>5</v>
      </c>
      <c r="C10" s="2" t="s">
        <v>6</v>
      </c>
      <c r="D10" s="121">
        <v>6050</v>
      </c>
      <c r="E10" s="20" t="s">
        <v>88</v>
      </c>
      <c r="F10" s="5">
        <f>G10+H10</f>
        <v>50670</v>
      </c>
      <c r="G10" s="5">
        <v>670</v>
      </c>
      <c r="H10" s="5">
        <f>SUM(I10,J10,K10)</f>
        <v>50000</v>
      </c>
      <c r="I10" s="5">
        <v>50000</v>
      </c>
      <c r="J10" s="5"/>
      <c r="K10" s="56"/>
      <c r="L10" s="21" t="s">
        <v>22</v>
      </c>
    </row>
    <row r="11" spans="1:12" ht="54.75" customHeight="1">
      <c r="A11" s="14">
        <v>3</v>
      </c>
      <c r="B11" s="2" t="s">
        <v>5</v>
      </c>
      <c r="C11" s="2" t="s">
        <v>6</v>
      </c>
      <c r="D11" s="121">
        <v>6050</v>
      </c>
      <c r="E11" s="20" t="s">
        <v>89</v>
      </c>
      <c r="F11" s="5">
        <f>SUM(G11:H11)</f>
        <v>300000</v>
      </c>
      <c r="G11" s="5"/>
      <c r="H11" s="5">
        <f>SUM(I11:K11)</f>
        <v>300000</v>
      </c>
      <c r="I11" s="5">
        <v>300000</v>
      </c>
      <c r="J11" s="5"/>
      <c r="K11" s="15"/>
      <c r="L11" s="21" t="s">
        <v>22</v>
      </c>
    </row>
    <row r="12" spans="1:12" ht="46.5" customHeight="1">
      <c r="A12" s="61">
        <v>4</v>
      </c>
      <c r="B12" s="2" t="s">
        <v>5</v>
      </c>
      <c r="C12" s="2" t="s">
        <v>6</v>
      </c>
      <c r="D12" s="22" t="s">
        <v>96</v>
      </c>
      <c r="E12" s="20" t="s">
        <v>90</v>
      </c>
      <c r="F12" s="5">
        <f>SUM(G12:H12)</f>
        <v>1768466</v>
      </c>
      <c r="G12" s="5">
        <f>2867+17963</f>
        <v>20830</v>
      </c>
      <c r="H12" s="5">
        <f>SUM(I12:K12)</f>
        <v>1747636</v>
      </c>
      <c r="I12" s="5">
        <v>433004</v>
      </c>
      <c r="J12" s="5">
        <v>249000</v>
      </c>
      <c r="K12" s="56">
        <v>1065632</v>
      </c>
      <c r="L12" s="23" t="s">
        <v>22</v>
      </c>
    </row>
    <row r="13" spans="1:12" ht="49.5" customHeight="1">
      <c r="A13" s="14"/>
      <c r="B13" s="132" t="s">
        <v>26</v>
      </c>
      <c r="C13" s="132"/>
      <c r="D13" s="132"/>
      <c r="E13" s="20"/>
      <c r="F13" s="1">
        <f aca="true" t="shared" si="0" ref="F13:K13">SUM(F9:F12)</f>
        <v>2129374</v>
      </c>
      <c r="G13" s="1">
        <f t="shared" si="0"/>
        <v>26490</v>
      </c>
      <c r="H13" s="1">
        <f t="shared" si="0"/>
        <v>2102884</v>
      </c>
      <c r="I13" s="1">
        <f t="shared" si="0"/>
        <v>788252</v>
      </c>
      <c r="J13" s="1">
        <f t="shared" si="0"/>
        <v>249000</v>
      </c>
      <c r="K13" s="58">
        <f t="shared" si="0"/>
        <v>1065632</v>
      </c>
      <c r="L13" s="21"/>
    </row>
    <row r="14" spans="1:12" ht="122.25" customHeight="1">
      <c r="A14" s="61">
        <v>5</v>
      </c>
      <c r="B14" s="59" t="s">
        <v>56</v>
      </c>
      <c r="C14" s="59" t="s">
        <v>57</v>
      </c>
      <c r="D14" s="59" t="s">
        <v>60</v>
      </c>
      <c r="E14" s="20" t="s">
        <v>91</v>
      </c>
      <c r="F14" s="5">
        <f>SUM(G14:H14)</f>
        <v>13440</v>
      </c>
      <c r="G14" s="5"/>
      <c r="H14" s="5">
        <f>SUM(I14:K14)</f>
        <v>13440</v>
      </c>
      <c r="I14" s="5">
        <v>13440</v>
      </c>
      <c r="J14" s="1"/>
      <c r="K14" s="58"/>
      <c r="L14" s="23" t="s">
        <v>22</v>
      </c>
    </row>
    <row r="15" spans="1:12" ht="53.25" customHeight="1">
      <c r="A15" s="14"/>
      <c r="B15" s="132" t="s">
        <v>61</v>
      </c>
      <c r="C15" s="132"/>
      <c r="D15" s="132"/>
      <c r="E15" s="20"/>
      <c r="F15" s="1">
        <f>SUM(F14)</f>
        <v>13440</v>
      </c>
      <c r="G15" s="1">
        <f>SUM(G5,G9,)</f>
        <v>4990</v>
      </c>
      <c r="H15" s="1">
        <f>SUM(H14)</f>
        <v>13440</v>
      </c>
      <c r="I15" s="1">
        <f>SUM(I14)</f>
        <v>13440</v>
      </c>
      <c r="J15" s="1">
        <f>SUM(J14)</f>
        <v>0</v>
      </c>
      <c r="K15" s="58">
        <f>SUM(K14)</f>
        <v>0</v>
      </c>
      <c r="L15" s="60"/>
    </row>
    <row r="16" spans="1:12" ht="12.75" customHeight="1" hidden="1">
      <c r="A16" s="7"/>
      <c r="B16" s="4"/>
      <c r="C16" s="4"/>
      <c r="D16" s="4"/>
      <c r="E16" s="62"/>
      <c r="F16" s="3"/>
      <c r="G16" s="3"/>
      <c r="H16" s="3"/>
      <c r="I16" s="3"/>
      <c r="J16" s="3"/>
      <c r="K16" s="57"/>
      <c r="L16" s="24" t="s">
        <v>22</v>
      </c>
    </row>
    <row r="17" spans="1:12" ht="42.75" customHeight="1">
      <c r="A17" s="7">
        <v>6</v>
      </c>
      <c r="B17" s="4" t="s">
        <v>27</v>
      </c>
      <c r="C17" s="4" t="s">
        <v>129</v>
      </c>
      <c r="D17" s="63" t="s">
        <v>130</v>
      </c>
      <c r="E17" s="65" t="s">
        <v>131</v>
      </c>
      <c r="F17" s="55">
        <f>SUM(G17:H17)</f>
        <v>150000</v>
      </c>
      <c r="G17" s="43"/>
      <c r="H17" s="43">
        <f>SUM(I17:K17)</f>
        <v>150000</v>
      </c>
      <c r="I17" s="43">
        <v>150000</v>
      </c>
      <c r="J17" s="43"/>
      <c r="K17" s="122"/>
      <c r="L17" s="64" t="s">
        <v>22</v>
      </c>
    </row>
    <row r="18" spans="1:12" ht="34.5" customHeight="1">
      <c r="A18" s="7">
        <v>7</v>
      </c>
      <c r="B18" s="4" t="s">
        <v>27</v>
      </c>
      <c r="C18" s="4" t="s">
        <v>28</v>
      </c>
      <c r="D18" s="63" t="s">
        <v>21</v>
      </c>
      <c r="E18" s="65" t="s">
        <v>102</v>
      </c>
      <c r="F18" s="55">
        <f>SUM(G18:H18)</f>
        <v>25000</v>
      </c>
      <c r="G18" s="43"/>
      <c r="H18" s="43">
        <f>SUM(I18:K18)</f>
        <v>25000</v>
      </c>
      <c r="I18" s="43">
        <v>25000</v>
      </c>
      <c r="J18" s="43"/>
      <c r="K18" s="122"/>
      <c r="L18" s="64" t="s">
        <v>22</v>
      </c>
    </row>
    <row r="19" spans="1:12" ht="33" customHeight="1">
      <c r="A19" s="7"/>
      <c r="B19" s="134" t="s">
        <v>29</v>
      </c>
      <c r="C19" s="134"/>
      <c r="D19" s="134"/>
      <c r="E19" s="62"/>
      <c r="F19" s="6">
        <f aca="true" t="shared" si="1" ref="F19:K19">SUM(F17:F18)</f>
        <v>175000</v>
      </c>
      <c r="G19" s="1">
        <f t="shared" si="1"/>
        <v>0</v>
      </c>
      <c r="H19" s="6">
        <f t="shared" si="1"/>
        <v>175000</v>
      </c>
      <c r="I19" s="6">
        <f t="shared" si="1"/>
        <v>175000</v>
      </c>
      <c r="J19" s="6">
        <f t="shared" si="1"/>
        <v>0</v>
      </c>
      <c r="K19" s="123">
        <f t="shared" si="1"/>
        <v>0</v>
      </c>
      <c r="L19" s="60"/>
    </row>
    <row r="20" spans="1:12" ht="44.25" customHeight="1">
      <c r="A20" s="7">
        <v>8</v>
      </c>
      <c r="B20" s="4" t="s">
        <v>7</v>
      </c>
      <c r="C20" s="4" t="s">
        <v>93</v>
      </c>
      <c r="D20" s="63" t="s">
        <v>21</v>
      </c>
      <c r="E20" s="65" t="s">
        <v>94</v>
      </c>
      <c r="F20" s="55">
        <v>7500</v>
      </c>
      <c r="G20" s="43"/>
      <c r="H20" s="43">
        <f>SUM(I20:K20)</f>
        <v>7500</v>
      </c>
      <c r="I20" s="43">
        <v>7500</v>
      </c>
      <c r="J20" s="43"/>
      <c r="K20" s="122"/>
      <c r="L20" s="64" t="s">
        <v>22</v>
      </c>
    </row>
    <row r="21" spans="1:12" ht="31.5" customHeight="1">
      <c r="A21" s="7"/>
      <c r="B21" s="134" t="s">
        <v>95</v>
      </c>
      <c r="C21" s="134"/>
      <c r="D21" s="134"/>
      <c r="E21" s="62"/>
      <c r="F21" s="6">
        <f aca="true" t="shared" si="2" ref="F21:K21">SUM(F20)</f>
        <v>7500</v>
      </c>
      <c r="G21" s="1">
        <f t="shared" si="2"/>
        <v>0</v>
      </c>
      <c r="H21" s="6">
        <f t="shared" si="2"/>
        <v>7500</v>
      </c>
      <c r="I21" s="6">
        <f t="shared" si="2"/>
        <v>7500</v>
      </c>
      <c r="J21" s="6">
        <f t="shared" si="2"/>
        <v>0</v>
      </c>
      <c r="K21" s="123">
        <f t="shared" si="2"/>
        <v>0</v>
      </c>
      <c r="L21" s="60"/>
    </row>
    <row r="22" spans="1:12" ht="78" customHeight="1">
      <c r="A22" s="7">
        <v>9</v>
      </c>
      <c r="B22" s="4" t="s">
        <v>30</v>
      </c>
      <c r="C22" s="4" t="s">
        <v>58</v>
      </c>
      <c r="D22" s="63" t="s">
        <v>60</v>
      </c>
      <c r="E22" s="65" t="s">
        <v>92</v>
      </c>
      <c r="F22" s="55">
        <v>25410</v>
      </c>
      <c r="G22" s="43"/>
      <c r="H22" s="43">
        <f>SUM(I22:K22)</f>
        <v>13643</v>
      </c>
      <c r="I22" s="43">
        <v>13643</v>
      </c>
      <c r="J22" s="43"/>
      <c r="K22" s="122"/>
      <c r="L22" s="64" t="s">
        <v>22</v>
      </c>
    </row>
    <row r="23" spans="1:12" ht="31.5" customHeight="1">
      <c r="A23" s="7"/>
      <c r="B23" s="134" t="s">
        <v>62</v>
      </c>
      <c r="C23" s="134"/>
      <c r="D23" s="134"/>
      <c r="E23" s="62"/>
      <c r="F23" s="6">
        <f aca="true" t="shared" si="3" ref="F23:K23">SUM(F22)</f>
        <v>25410</v>
      </c>
      <c r="G23" s="1">
        <f t="shared" si="3"/>
        <v>0</v>
      </c>
      <c r="H23" s="6">
        <f t="shared" si="3"/>
        <v>13643</v>
      </c>
      <c r="I23" s="6">
        <f t="shared" si="3"/>
        <v>13643</v>
      </c>
      <c r="J23" s="6">
        <f t="shared" si="3"/>
        <v>0</v>
      </c>
      <c r="K23" s="123">
        <f t="shared" si="3"/>
        <v>0</v>
      </c>
      <c r="L23" s="60"/>
    </row>
    <row r="24" spans="1:12" ht="53.25" customHeight="1">
      <c r="A24" s="7">
        <v>10</v>
      </c>
      <c r="B24" s="4" t="s">
        <v>97</v>
      </c>
      <c r="C24" s="4" t="s">
        <v>98</v>
      </c>
      <c r="D24" s="22" t="s">
        <v>96</v>
      </c>
      <c r="E24" s="65" t="s">
        <v>101</v>
      </c>
      <c r="F24" s="55">
        <f>SUM(G24:H24)</f>
        <v>23120</v>
      </c>
      <c r="G24" s="43"/>
      <c r="H24" s="43">
        <f>SUM(I24:K24)</f>
        <v>23120</v>
      </c>
      <c r="I24" s="43">
        <v>23120</v>
      </c>
      <c r="J24" s="43"/>
      <c r="K24" s="122"/>
      <c r="L24" s="64" t="s">
        <v>22</v>
      </c>
    </row>
    <row r="25" spans="1:12" ht="69.75" customHeight="1">
      <c r="A25" s="7">
        <v>11</v>
      </c>
      <c r="B25" s="4" t="s">
        <v>97</v>
      </c>
      <c r="C25" s="4" t="s">
        <v>98</v>
      </c>
      <c r="D25" s="22" t="s">
        <v>96</v>
      </c>
      <c r="E25" s="65" t="s">
        <v>99</v>
      </c>
      <c r="F25" s="55">
        <f>SUM(G25:H25)</f>
        <v>96505</v>
      </c>
      <c r="G25" s="43"/>
      <c r="H25" s="43">
        <f>SUM(I25:K25)</f>
        <v>96505</v>
      </c>
      <c r="I25" s="43">
        <v>40050</v>
      </c>
      <c r="J25" s="43"/>
      <c r="K25" s="122">
        <v>56455</v>
      </c>
      <c r="L25" s="64" t="s">
        <v>22</v>
      </c>
    </row>
    <row r="26" spans="1:12" ht="51" customHeight="1">
      <c r="A26" s="7"/>
      <c r="B26" s="134" t="s">
        <v>100</v>
      </c>
      <c r="C26" s="134"/>
      <c r="D26" s="134"/>
      <c r="E26" s="62"/>
      <c r="F26" s="6">
        <f aca="true" t="shared" si="4" ref="F26:K26">SUM(F24:F25)</f>
        <v>119625</v>
      </c>
      <c r="G26" s="1">
        <f t="shared" si="4"/>
        <v>0</v>
      </c>
      <c r="H26" s="6">
        <f t="shared" si="4"/>
        <v>119625</v>
      </c>
      <c r="I26" s="6">
        <f t="shared" si="4"/>
        <v>63170</v>
      </c>
      <c r="J26" s="6">
        <f t="shared" si="4"/>
        <v>0</v>
      </c>
      <c r="K26" s="123">
        <f t="shared" si="4"/>
        <v>56455</v>
      </c>
      <c r="L26" s="60"/>
    </row>
    <row r="27" spans="1:12" ht="53.25" customHeight="1">
      <c r="A27" s="133" t="s">
        <v>3</v>
      </c>
      <c r="B27" s="133"/>
      <c r="C27" s="133"/>
      <c r="D27" s="133"/>
      <c r="E27" s="133"/>
      <c r="F27" s="1">
        <f aca="true" t="shared" si="5" ref="F27:K27">SUM(F13,F15,F19,F21,F23,F26)</f>
        <v>2470349</v>
      </c>
      <c r="G27" s="1">
        <f t="shared" si="5"/>
        <v>31480</v>
      </c>
      <c r="H27" s="1">
        <f t="shared" si="5"/>
        <v>2432092</v>
      </c>
      <c r="I27" s="1">
        <f t="shared" si="5"/>
        <v>1061005</v>
      </c>
      <c r="J27" s="1">
        <f t="shared" si="5"/>
        <v>249000</v>
      </c>
      <c r="K27" s="58">
        <f t="shared" si="5"/>
        <v>1122087</v>
      </c>
      <c r="L27" s="18" t="s">
        <v>19</v>
      </c>
    </row>
    <row r="28" ht="12.75">
      <c r="J28" s="9" t="s">
        <v>133</v>
      </c>
    </row>
    <row r="29" spans="10:11" ht="15.75">
      <c r="J29" s="9" t="s">
        <v>132</v>
      </c>
      <c r="K29" s="126"/>
    </row>
    <row r="30" ht="15.75">
      <c r="K30" s="126"/>
    </row>
    <row r="34" ht="12.75">
      <c r="A34" s="10"/>
    </row>
  </sheetData>
  <mergeCells count="22">
    <mergeCell ref="B13:D13"/>
    <mergeCell ref="A27:E27"/>
    <mergeCell ref="H4:H7"/>
    <mergeCell ref="B15:D15"/>
    <mergeCell ref="B26:D26"/>
    <mergeCell ref="B21:D21"/>
    <mergeCell ref="B23:D23"/>
    <mergeCell ref="B19:D19"/>
    <mergeCell ref="I4:K4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G7"/>
    <mergeCell ref="H3:K3"/>
    <mergeCell ref="L3:L7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 r:id="rId1"/>
  <headerFooter alignWithMargins="0">
    <oddHeader>&amp;R&amp;9Tabela Nr 2a
do Uchwały Budżetowej Nr II/8/10
z dnia 30 grudnia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E37" sqref="E37"/>
    </sheetView>
  </sheetViews>
  <sheetFormatPr defaultColWidth="9.00390625" defaultRowHeight="12.75"/>
  <cols>
    <col min="1" max="1" width="17.375" style="0" customWidth="1"/>
    <col min="2" max="2" width="6.375" style="0" customWidth="1"/>
    <col min="3" max="3" width="9.625" style="0" customWidth="1"/>
    <col min="4" max="4" width="5.875" style="0" customWidth="1"/>
    <col min="5" max="5" width="39.375" style="0" customWidth="1"/>
    <col min="6" max="6" width="14.25390625" style="0" customWidth="1"/>
  </cols>
  <sheetData>
    <row r="2" spans="1:6" ht="50.25" customHeight="1">
      <c r="A2" s="140" t="s">
        <v>103</v>
      </c>
      <c r="B2" s="140"/>
      <c r="C2" s="140"/>
      <c r="D2" s="140"/>
      <c r="E2" s="140"/>
      <c r="F2" s="140"/>
    </row>
    <row r="4" spans="1:6" ht="27" customHeight="1">
      <c r="A4" s="48" t="s">
        <v>41</v>
      </c>
      <c r="B4" s="48" t="s">
        <v>0</v>
      </c>
      <c r="C4" s="48" t="s">
        <v>8</v>
      </c>
      <c r="D4" s="49" t="s">
        <v>1</v>
      </c>
      <c r="E4" s="48" t="s">
        <v>44</v>
      </c>
      <c r="F4" s="48" t="s">
        <v>42</v>
      </c>
    </row>
    <row r="5" spans="1:6" ht="9" customHeight="1">
      <c r="A5" s="44">
        <v>4</v>
      </c>
      <c r="B5" s="44">
        <v>1</v>
      </c>
      <c r="C5" s="44">
        <v>2</v>
      </c>
      <c r="D5" s="44">
        <v>3</v>
      </c>
      <c r="E5" s="44">
        <v>5</v>
      </c>
      <c r="F5" s="44">
        <v>6</v>
      </c>
    </row>
    <row r="6" spans="1:6" ht="24" customHeight="1">
      <c r="A6" s="135" t="s">
        <v>104</v>
      </c>
      <c r="B6" s="45">
        <v>600</v>
      </c>
      <c r="C6" s="45">
        <v>60016</v>
      </c>
      <c r="D6" s="45">
        <v>4210</v>
      </c>
      <c r="E6" s="124" t="s">
        <v>105</v>
      </c>
      <c r="F6" s="125">
        <v>6100</v>
      </c>
    </row>
    <row r="7" spans="1:6" ht="24" customHeight="1">
      <c r="A7" s="141"/>
      <c r="B7" s="45">
        <v>900</v>
      </c>
      <c r="C7" s="45">
        <v>90015</v>
      </c>
      <c r="D7" s="45">
        <v>4300</v>
      </c>
      <c r="E7" s="124" t="s">
        <v>106</v>
      </c>
      <c r="F7" s="46">
        <v>16700</v>
      </c>
    </row>
    <row r="8" spans="1:6" ht="15.75" customHeight="1">
      <c r="A8" s="136"/>
      <c r="B8" s="137" t="s">
        <v>52</v>
      </c>
      <c r="C8" s="138"/>
      <c r="D8" s="138"/>
      <c r="E8" s="139"/>
      <c r="F8" s="47">
        <f>SUM(F6:F7)</f>
        <v>22800</v>
      </c>
    </row>
    <row r="9" spans="1:6" ht="55.5" customHeight="1">
      <c r="A9" s="135" t="s">
        <v>43</v>
      </c>
      <c r="B9" s="45">
        <v>600</v>
      </c>
      <c r="C9" s="45">
        <v>60016</v>
      </c>
      <c r="D9" s="45">
        <v>4210</v>
      </c>
      <c r="E9" s="124" t="s">
        <v>107</v>
      </c>
      <c r="F9" s="46">
        <v>4636</v>
      </c>
    </row>
    <row r="10" spans="1:6" ht="24" customHeight="1">
      <c r="A10" s="141"/>
      <c r="B10" s="45">
        <v>600</v>
      </c>
      <c r="C10" s="45">
        <v>60016</v>
      </c>
      <c r="D10" s="45">
        <v>4270</v>
      </c>
      <c r="E10" s="124" t="s">
        <v>53</v>
      </c>
      <c r="F10" s="46">
        <v>2000</v>
      </c>
    </row>
    <row r="11" spans="1:6" ht="12.75">
      <c r="A11" s="136"/>
      <c r="B11" s="137" t="s">
        <v>52</v>
      </c>
      <c r="C11" s="138"/>
      <c r="D11" s="138"/>
      <c r="E11" s="139"/>
      <c r="F11" s="47">
        <f>SUM(F9:F10)</f>
        <v>6636</v>
      </c>
    </row>
    <row r="12" spans="1:6" ht="24" customHeight="1">
      <c r="A12" s="135" t="s">
        <v>45</v>
      </c>
      <c r="B12" s="45">
        <v>600</v>
      </c>
      <c r="C12" s="45">
        <v>60016</v>
      </c>
      <c r="D12" s="45">
        <v>6050</v>
      </c>
      <c r="E12" s="124" t="s">
        <v>117</v>
      </c>
      <c r="F12" s="46">
        <v>8277</v>
      </c>
    </row>
    <row r="13" spans="1:6" ht="12.75">
      <c r="A13" s="136"/>
      <c r="B13" s="137" t="s">
        <v>52</v>
      </c>
      <c r="C13" s="138"/>
      <c r="D13" s="138"/>
      <c r="E13" s="139"/>
      <c r="F13" s="47">
        <f>SUM(F12:F12)</f>
        <v>8277</v>
      </c>
    </row>
    <row r="14" spans="1:6" ht="25.5">
      <c r="A14" s="135" t="s">
        <v>46</v>
      </c>
      <c r="B14" s="45">
        <v>700</v>
      </c>
      <c r="C14" s="45">
        <v>70095</v>
      </c>
      <c r="D14" s="45">
        <v>4210</v>
      </c>
      <c r="E14" s="124" t="s">
        <v>108</v>
      </c>
      <c r="F14" s="46">
        <v>6800</v>
      </c>
    </row>
    <row r="15" spans="1:6" ht="12.75">
      <c r="A15" s="136"/>
      <c r="B15" s="137" t="s">
        <v>52</v>
      </c>
      <c r="C15" s="138"/>
      <c r="D15" s="138"/>
      <c r="E15" s="139"/>
      <c r="F15" s="47">
        <f>SUM(F14:F14)</f>
        <v>6800</v>
      </c>
    </row>
    <row r="16" spans="1:6" ht="24" customHeight="1">
      <c r="A16" s="135" t="s">
        <v>47</v>
      </c>
      <c r="B16" s="45">
        <v>900</v>
      </c>
      <c r="C16" s="45">
        <v>90015</v>
      </c>
      <c r="D16" s="45">
        <v>4300</v>
      </c>
      <c r="E16" s="124" t="s">
        <v>109</v>
      </c>
      <c r="F16" s="46">
        <v>8400</v>
      </c>
    </row>
    <row r="17" spans="1:6" ht="12.75">
      <c r="A17" s="136"/>
      <c r="B17" s="137" t="s">
        <v>52</v>
      </c>
      <c r="C17" s="138"/>
      <c r="D17" s="138"/>
      <c r="E17" s="139"/>
      <c r="F17" s="47">
        <f>SUM(F16)</f>
        <v>8400</v>
      </c>
    </row>
    <row r="18" spans="1:6" ht="51">
      <c r="A18" s="135" t="s">
        <v>48</v>
      </c>
      <c r="B18" s="45">
        <v>700</v>
      </c>
      <c r="C18" s="45">
        <v>70095</v>
      </c>
      <c r="D18" s="45">
        <v>6050</v>
      </c>
      <c r="E18" s="124" t="s">
        <v>110</v>
      </c>
      <c r="F18" s="46">
        <v>7500</v>
      </c>
    </row>
    <row r="19" spans="1:6" ht="12.75">
      <c r="A19" s="136"/>
      <c r="B19" s="137" t="s">
        <v>52</v>
      </c>
      <c r="C19" s="138"/>
      <c r="D19" s="138"/>
      <c r="E19" s="139"/>
      <c r="F19" s="47">
        <f>SUM(F18:F18)</f>
        <v>7500</v>
      </c>
    </row>
    <row r="20" spans="1:6" ht="38.25">
      <c r="A20" s="145" t="s">
        <v>83</v>
      </c>
      <c r="B20" s="52">
        <v>921</v>
      </c>
      <c r="C20" s="52">
        <v>92105</v>
      </c>
      <c r="D20" s="52">
        <v>6050</v>
      </c>
      <c r="E20" s="54" t="s">
        <v>111</v>
      </c>
      <c r="F20" s="53">
        <v>23120</v>
      </c>
    </row>
    <row r="21" spans="1:6" ht="12.75">
      <c r="A21" s="147"/>
      <c r="B21" s="137" t="s">
        <v>52</v>
      </c>
      <c r="C21" s="138"/>
      <c r="D21" s="138"/>
      <c r="E21" s="139"/>
      <c r="F21" s="47">
        <f>SUM(F20:F20)</f>
        <v>23120</v>
      </c>
    </row>
    <row r="22" spans="1:6" ht="51">
      <c r="A22" s="145" t="s">
        <v>55</v>
      </c>
      <c r="B22" s="52">
        <v>754</v>
      </c>
      <c r="C22" s="52">
        <v>75412</v>
      </c>
      <c r="D22" s="52">
        <v>4210</v>
      </c>
      <c r="E22" s="54" t="s">
        <v>127</v>
      </c>
      <c r="F22" s="53">
        <v>13400</v>
      </c>
    </row>
    <row r="23" spans="1:6" ht="30.75" customHeight="1">
      <c r="A23" s="146"/>
      <c r="B23" s="52">
        <v>754</v>
      </c>
      <c r="C23" s="52">
        <v>75412</v>
      </c>
      <c r="D23" s="52">
        <v>4300</v>
      </c>
      <c r="E23" s="54" t="s">
        <v>118</v>
      </c>
      <c r="F23" s="53">
        <v>800</v>
      </c>
    </row>
    <row r="24" spans="1:6" ht="12.75">
      <c r="A24" s="147"/>
      <c r="B24" s="137" t="s">
        <v>52</v>
      </c>
      <c r="C24" s="138"/>
      <c r="D24" s="138"/>
      <c r="E24" s="139"/>
      <c r="F24" s="47">
        <f>SUM(F22:F23)</f>
        <v>14200</v>
      </c>
    </row>
    <row r="25" spans="1:6" ht="29.25" customHeight="1">
      <c r="A25" s="135" t="s">
        <v>49</v>
      </c>
      <c r="B25" s="45">
        <v>754</v>
      </c>
      <c r="C25" s="45">
        <v>75412</v>
      </c>
      <c r="D25" s="45">
        <v>4210</v>
      </c>
      <c r="E25" s="124" t="s">
        <v>128</v>
      </c>
      <c r="F25" s="46">
        <v>8162</v>
      </c>
    </row>
    <row r="26" spans="1:6" ht="12.75">
      <c r="A26" s="136"/>
      <c r="B26" s="137" t="s">
        <v>52</v>
      </c>
      <c r="C26" s="138"/>
      <c r="D26" s="138"/>
      <c r="E26" s="139"/>
      <c r="F26" s="47">
        <f>SUM(F25)</f>
        <v>8162</v>
      </c>
    </row>
    <row r="27" spans="1:6" ht="25.5">
      <c r="A27" s="135" t="s">
        <v>50</v>
      </c>
      <c r="B27" s="50" t="s">
        <v>5</v>
      </c>
      <c r="C27" s="50" t="s">
        <v>6</v>
      </c>
      <c r="D27" s="45">
        <v>6050</v>
      </c>
      <c r="E27" s="124" t="s">
        <v>112</v>
      </c>
      <c r="F27" s="46">
        <v>5248</v>
      </c>
    </row>
    <row r="28" spans="1:6" ht="12.75">
      <c r="A28" s="136"/>
      <c r="B28" s="137" t="s">
        <v>52</v>
      </c>
      <c r="C28" s="138"/>
      <c r="D28" s="138"/>
      <c r="E28" s="139"/>
      <c r="F28" s="47">
        <f>SUM(F27)</f>
        <v>5248</v>
      </c>
    </row>
    <row r="29" spans="1:6" ht="25.5">
      <c r="A29" s="135" t="s">
        <v>51</v>
      </c>
      <c r="B29" s="45">
        <v>700</v>
      </c>
      <c r="C29" s="45">
        <v>70095</v>
      </c>
      <c r="D29" s="45">
        <v>4210</v>
      </c>
      <c r="E29" s="124" t="s">
        <v>54</v>
      </c>
      <c r="F29" s="46">
        <v>9688</v>
      </c>
    </row>
    <row r="30" spans="1:6" ht="12.75">
      <c r="A30" s="136"/>
      <c r="B30" s="137" t="s">
        <v>52</v>
      </c>
      <c r="C30" s="138"/>
      <c r="D30" s="138"/>
      <c r="E30" s="139"/>
      <c r="F30" s="47">
        <f>SUM(F29:F29)</f>
        <v>9688</v>
      </c>
    </row>
    <row r="31" spans="1:6" ht="24" customHeight="1">
      <c r="A31" s="135" t="s">
        <v>113</v>
      </c>
      <c r="B31" s="45">
        <v>600</v>
      </c>
      <c r="C31" s="45">
        <v>60016</v>
      </c>
      <c r="D31" s="45">
        <v>4210</v>
      </c>
      <c r="E31" s="124" t="s">
        <v>114</v>
      </c>
      <c r="F31" s="46">
        <v>2600</v>
      </c>
    </row>
    <row r="32" spans="1:6" ht="24" customHeight="1">
      <c r="A32" s="141"/>
      <c r="B32" s="45">
        <v>900</v>
      </c>
      <c r="C32" s="45">
        <v>90015</v>
      </c>
      <c r="D32" s="45">
        <v>4300</v>
      </c>
      <c r="E32" s="124" t="s">
        <v>106</v>
      </c>
      <c r="F32" s="46">
        <v>4244</v>
      </c>
    </row>
    <row r="33" spans="1:6" ht="12.75">
      <c r="A33" s="136"/>
      <c r="B33" s="137" t="s">
        <v>52</v>
      </c>
      <c r="C33" s="138"/>
      <c r="D33" s="138"/>
      <c r="E33" s="139"/>
      <c r="F33" s="47">
        <f>SUM(F31:F32)</f>
        <v>6844</v>
      </c>
    </row>
    <row r="34" spans="1:6" ht="35.25" customHeight="1">
      <c r="A34" s="142" t="s">
        <v>115</v>
      </c>
      <c r="B34" s="143"/>
      <c r="C34" s="143"/>
      <c r="D34" s="143"/>
      <c r="E34" s="144"/>
      <c r="F34" s="51">
        <f>SUM(F8,F11,F13,F15,F17,F19,F21,F24,F26,F28,F30,F33)</f>
        <v>127675</v>
      </c>
    </row>
    <row r="36" ht="12.75">
      <c r="E36" t="s">
        <v>133</v>
      </c>
    </row>
    <row r="37" ht="12.75">
      <c r="E37" t="s">
        <v>132</v>
      </c>
    </row>
  </sheetData>
  <mergeCells count="26">
    <mergeCell ref="A29:A30"/>
    <mergeCell ref="B17:E17"/>
    <mergeCell ref="A18:A19"/>
    <mergeCell ref="B19:E19"/>
    <mergeCell ref="A20:A21"/>
    <mergeCell ref="B21:E21"/>
    <mergeCell ref="A34:E34"/>
    <mergeCell ref="B33:E33"/>
    <mergeCell ref="A22:A24"/>
    <mergeCell ref="B24:E24"/>
    <mergeCell ref="A25:A26"/>
    <mergeCell ref="B26:E26"/>
    <mergeCell ref="A27:A28"/>
    <mergeCell ref="B30:E30"/>
    <mergeCell ref="A31:A33"/>
    <mergeCell ref="B28:E28"/>
    <mergeCell ref="A14:A15"/>
    <mergeCell ref="B15:E15"/>
    <mergeCell ref="A16:A17"/>
    <mergeCell ref="A2:F2"/>
    <mergeCell ref="A12:A13"/>
    <mergeCell ref="B13:E13"/>
    <mergeCell ref="B11:E11"/>
    <mergeCell ref="B8:E8"/>
    <mergeCell ref="A6:A8"/>
    <mergeCell ref="A9:A11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&amp;R&amp;8Tabela nr 3
do Uchwały Budżetowej Nr II/8/10
z dnia 30 grudnia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4.00390625" style="9" customWidth="1"/>
    <col min="2" max="2" width="8.125" style="9" customWidth="1"/>
    <col min="3" max="3" width="9.875" style="9" customWidth="1"/>
    <col min="4" max="4" width="5.75390625" style="9" customWidth="1"/>
    <col min="5" max="5" width="23.75390625" style="9" customWidth="1"/>
    <col min="6" max="6" width="13.125" style="9" customWidth="1"/>
    <col min="7" max="7" width="14.25390625" style="9" customWidth="1"/>
    <col min="8" max="8" width="11.25390625" style="9" customWidth="1"/>
    <col min="9" max="16384" width="9.125" style="9" customWidth="1"/>
  </cols>
  <sheetData>
    <row r="1" spans="1:8" ht="53.25" customHeight="1">
      <c r="A1" s="129" t="s">
        <v>116</v>
      </c>
      <c r="B1" s="129"/>
      <c r="C1" s="129"/>
      <c r="D1" s="129"/>
      <c r="E1" s="129"/>
      <c r="F1" s="129"/>
      <c r="G1" s="129"/>
      <c r="H1" s="129"/>
    </row>
    <row r="2" spans="5:6" ht="19.5" customHeight="1">
      <c r="E2" s="26"/>
      <c r="F2" s="26"/>
    </row>
    <row r="3" ht="19.5" customHeight="1">
      <c r="F3" s="38" t="s">
        <v>10</v>
      </c>
    </row>
    <row r="4" spans="1:8" ht="44.25" customHeight="1">
      <c r="A4" s="152" t="s">
        <v>11</v>
      </c>
      <c r="B4" s="152" t="s">
        <v>0</v>
      </c>
      <c r="C4" s="152" t="s">
        <v>8</v>
      </c>
      <c r="D4" s="152" t="s">
        <v>1</v>
      </c>
      <c r="E4" s="154" t="s">
        <v>31</v>
      </c>
      <c r="F4" s="151" t="s">
        <v>67</v>
      </c>
      <c r="G4" s="151"/>
      <c r="H4" s="151"/>
    </row>
    <row r="5" spans="1:8" ht="44.25" customHeight="1">
      <c r="A5" s="153"/>
      <c r="B5" s="153"/>
      <c r="C5" s="153"/>
      <c r="D5" s="153"/>
      <c r="E5" s="155"/>
      <c r="F5" s="69" t="s">
        <v>64</v>
      </c>
      <c r="G5" s="69" t="s">
        <v>65</v>
      </c>
      <c r="H5" s="69" t="s">
        <v>66</v>
      </c>
    </row>
    <row r="6" spans="1:8" ht="7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67">
        <v>6</v>
      </c>
      <c r="G6" s="68">
        <v>7</v>
      </c>
      <c r="H6" s="68">
        <v>8</v>
      </c>
    </row>
    <row r="7" spans="1:8" ht="28.5" customHeight="1">
      <c r="A7" s="148" t="s">
        <v>68</v>
      </c>
      <c r="B7" s="149"/>
      <c r="C7" s="149"/>
      <c r="D7" s="150"/>
      <c r="E7" s="70" t="s">
        <v>69</v>
      </c>
      <c r="F7" s="113">
        <f>SUM(F8:F10)</f>
        <v>130000</v>
      </c>
      <c r="G7" s="114">
        <f>SUM(G8:G10)</f>
        <v>0</v>
      </c>
      <c r="H7" s="114">
        <f>SUM(H8:H10)</f>
        <v>168000</v>
      </c>
    </row>
    <row r="8" spans="1:8" ht="28.5" customHeight="1">
      <c r="A8" s="25" t="s">
        <v>18</v>
      </c>
      <c r="B8" s="25">
        <v>600</v>
      </c>
      <c r="C8" s="25">
        <v>60014</v>
      </c>
      <c r="D8" s="25">
        <v>6300</v>
      </c>
      <c r="E8" s="72" t="s">
        <v>119</v>
      </c>
      <c r="F8" s="116"/>
      <c r="G8" s="115"/>
      <c r="H8" s="115">
        <v>150000</v>
      </c>
    </row>
    <row r="9" spans="1:8" ht="28.5" customHeight="1">
      <c r="A9" s="25" t="s">
        <v>23</v>
      </c>
      <c r="B9" s="25">
        <v>801</v>
      </c>
      <c r="C9" s="25">
        <v>80104</v>
      </c>
      <c r="D9" s="25">
        <v>2310</v>
      </c>
      <c r="E9" s="72" t="s">
        <v>120</v>
      </c>
      <c r="F9" s="116"/>
      <c r="G9" s="115"/>
      <c r="H9" s="115">
        <v>18000</v>
      </c>
    </row>
    <row r="10" spans="1:8" ht="28.5" customHeight="1">
      <c r="A10" s="39" t="s">
        <v>24</v>
      </c>
      <c r="B10" s="39">
        <v>921</v>
      </c>
      <c r="C10" s="39">
        <v>92116</v>
      </c>
      <c r="D10" s="39">
        <v>2480</v>
      </c>
      <c r="E10" s="73" t="s">
        <v>82</v>
      </c>
      <c r="F10" s="116">
        <v>130000</v>
      </c>
      <c r="G10" s="115"/>
      <c r="H10" s="115"/>
    </row>
    <row r="11" spans="1:8" ht="36.75" customHeight="1">
      <c r="A11" s="148" t="s">
        <v>70</v>
      </c>
      <c r="B11" s="149"/>
      <c r="C11" s="149"/>
      <c r="D11" s="150"/>
      <c r="E11" s="70" t="s">
        <v>69</v>
      </c>
      <c r="F11" s="113">
        <f>SUM(F12:F15)</f>
        <v>70000</v>
      </c>
      <c r="G11" s="71">
        <f>SUM(G12:G15)</f>
        <v>0</v>
      </c>
      <c r="H11" s="114">
        <f>SUM(H12:H15)</f>
        <v>15000</v>
      </c>
    </row>
    <row r="12" spans="1:8" ht="48" customHeight="1">
      <c r="A12" s="25" t="s">
        <v>18</v>
      </c>
      <c r="B12" s="25">
        <v>801</v>
      </c>
      <c r="C12" s="25">
        <v>80104</v>
      </c>
      <c r="D12" s="25">
        <v>2540</v>
      </c>
      <c r="E12" s="72" t="s">
        <v>121</v>
      </c>
      <c r="F12" s="116">
        <v>70000</v>
      </c>
      <c r="G12" s="118"/>
      <c r="H12" s="118"/>
    </row>
    <row r="13" spans="1:8" ht="36.75" customHeight="1">
      <c r="A13" s="25" t="s">
        <v>23</v>
      </c>
      <c r="B13" s="25">
        <v>921</v>
      </c>
      <c r="C13" s="25">
        <v>92195</v>
      </c>
      <c r="D13" s="25">
        <v>2810</v>
      </c>
      <c r="E13" s="72" t="s">
        <v>122</v>
      </c>
      <c r="F13" s="116"/>
      <c r="G13" s="118"/>
      <c r="H13" s="105">
        <v>5000</v>
      </c>
    </row>
    <row r="14" spans="1:8" ht="48.75" customHeight="1">
      <c r="A14" s="25" t="s">
        <v>24</v>
      </c>
      <c r="B14" s="25">
        <v>921</v>
      </c>
      <c r="C14" s="25">
        <v>92195</v>
      </c>
      <c r="D14" s="25">
        <v>2820</v>
      </c>
      <c r="E14" s="72" t="s">
        <v>123</v>
      </c>
      <c r="F14" s="116"/>
      <c r="G14" s="118"/>
      <c r="H14" s="105">
        <v>5000</v>
      </c>
    </row>
    <row r="15" spans="1:8" ht="30" customHeight="1">
      <c r="A15" s="39" t="s">
        <v>25</v>
      </c>
      <c r="B15" s="25">
        <v>921</v>
      </c>
      <c r="C15" s="25">
        <v>92195</v>
      </c>
      <c r="D15" s="25">
        <v>2830</v>
      </c>
      <c r="E15" s="72" t="s">
        <v>124</v>
      </c>
      <c r="F15" s="117"/>
      <c r="G15" s="118"/>
      <c r="H15" s="105">
        <v>5000</v>
      </c>
    </row>
    <row r="16" spans="1:8" ht="30" customHeight="1">
      <c r="A16" s="40"/>
      <c r="B16" s="41"/>
      <c r="C16" s="41"/>
      <c r="D16" s="41"/>
      <c r="E16" s="42" t="s">
        <v>3</v>
      </c>
      <c r="F16" s="119">
        <f>SUM(F7,F11)</f>
        <v>200000</v>
      </c>
      <c r="G16" s="120">
        <f>SUM(G7,G11)</f>
        <v>0</v>
      </c>
      <c r="H16" s="120">
        <f>SUM(H7,H11)</f>
        <v>183000</v>
      </c>
    </row>
    <row r="18" spans="1:7" ht="12.75">
      <c r="A18" s="37"/>
      <c r="G18" s="9" t="s">
        <v>134</v>
      </c>
    </row>
    <row r="19" spans="1:7" ht="12.75">
      <c r="A19" s="10"/>
      <c r="G19" s="9" t="s">
        <v>132</v>
      </c>
    </row>
    <row r="21" ht="12.75">
      <c r="A21" s="10"/>
    </row>
  </sheetData>
  <mergeCells count="9">
    <mergeCell ref="A11:D11"/>
    <mergeCell ref="A7:D7"/>
    <mergeCell ref="A1:H1"/>
    <mergeCell ref="F4:H4"/>
    <mergeCell ref="A4:A5"/>
    <mergeCell ref="B4:B5"/>
    <mergeCell ref="C4:C5"/>
    <mergeCell ref="D4:D5"/>
    <mergeCell ref="E4:E5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 r:id="rId1"/>
  <headerFooter alignWithMargins="0">
    <oddHeader>&amp;R&amp;8Załącznik nr 1
do Uchwały Budżetowej  Nr II/8/10
z dnia 30 grudnia 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8">
      <selection activeCell="J30" sqref="J30"/>
    </sheetView>
  </sheetViews>
  <sheetFormatPr defaultColWidth="9.00390625" defaultRowHeight="12.75"/>
  <cols>
    <col min="1" max="1" width="5.375" style="0" customWidth="1"/>
    <col min="2" max="2" width="32.00390625" style="0" customWidth="1"/>
    <col min="3" max="3" width="8.125" style="0" customWidth="1"/>
    <col min="4" max="4" width="7.75390625" style="0" customWidth="1"/>
    <col min="5" max="5" width="12.75390625" style="0" customWidth="1"/>
    <col min="6" max="6" width="10.75390625" style="0" customWidth="1"/>
    <col min="7" max="9" width="0" style="0" hidden="1" customWidth="1"/>
    <col min="10" max="10" width="10.875" style="0" customWidth="1"/>
    <col min="11" max="11" width="0" style="0" hidden="1" customWidth="1"/>
    <col min="12" max="12" width="11.00390625" style="0" customWidth="1"/>
    <col min="13" max="13" width="0" style="0" hidden="1" customWidth="1"/>
  </cols>
  <sheetData>
    <row r="1" spans="1:12" ht="113.25" customHeight="1">
      <c r="A1" s="129" t="s">
        <v>125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2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2.75" customHeight="1" hidden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12.75" customHeight="1" hidden="1">
      <c r="B4" s="9"/>
      <c r="C4" s="9"/>
      <c r="D4" s="9"/>
      <c r="E4" s="9"/>
      <c r="F4" s="9"/>
      <c r="G4" s="9"/>
      <c r="H4" s="9"/>
      <c r="I4" s="9"/>
      <c r="J4" s="9"/>
      <c r="K4" s="9"/>
      <c r="M4" s="12" t="s">
        <v>10</v>
      </c>
    </row>
    <row r="5" spans="1:13" ht="15" customHeight="1">
      <c r="A5" s="128" t="s">
        <v>11</v>
      </c>
      <c r="B5" s="161" t="s">
        <v>71</v>
      </c>
      <c r="C5" s="152" t="s">
        <v>0</v>
      </c>
      <c r="D5" s="152" t="s">
        <v>12</v>
      </c>
      <c r="E5" s="131" t="s">
        <v>32</v>
      </c>
      <c r="F5" s="163" t="s">
        <v>73</v>
      </c>
      <c r="G5" s="75"/>
      <c r="H5" s="75"/>
      <c r="I5" s="75"/>
      <c r="J5" s="166" t="s">
        <v>2</v>
      </c>
      <c r="K5" s="166"/>
      <c r="L5" s="167"/>
      <c r="M5" s="131" t="s">
        <v>34</v>
      </c>
    </row>
    <row r="6" spans="1:13" ht="15" customHeight="1">
      <c r="A6" s="127"/>
      <c r="B6" s="161"/>
      <c r="C6" s="162"/>
      <c r="D6" s="162"/>
      <c r="E6" s="131"/>
      <c r="F6" s="164"/>
      <c r="G6" s="77" t="s">
        <v>2</v>
      </c>
      <c r="H6" s="78"/>
      <c r="I6" s="79"/>
      <c r="J6" s="156" t="s">
        <v>72</v>
      </c>
      <c r="K6" s="81" t="s">
        <v>35</v>
      </c>
      <c r="L6" s="151" t="s">
        <v>4</v>
      </c>
      <c r="M6" s="159"/>
    </row>
    <row r="7" spans="1:13" ht="18" customHeight="1">
      <c r="A7" s="127"/>
      <c r="B7" s="161"/>
      <c r="C7" s="162"/>
      <c r="D7" s="162"/>
      <c r="E7" s="131"/>
      <c r="F7" s="164"/>
      <c r="G7" s="76" t="s">
        <v>36</v>
      </c>
      <c r="H7" s="77" t="s">
        <v>2</v>
      </c>
      <c r="I7" s="79"/>
      <c r="J7" s="157"/>
      <c r="K7" s="82"/>
      <c r="L7" s="151"/>
      <c r="M7" s="159"/>
    </row>
    <row r="8" spans="1:13" ht="42" customHeight="1">
      <c r="A8" s="160"/>
      <c r="B8" s="161"/>
      <c r="C8" s="153"/>
      <c r="D8" s="153"/>
      <c r="E8" s="131"/>
      <c r="F8" s="165"/>
      <c r="G8" s="80"/>
      <c r="H8" s="27" t="s">
        <v>37</v>
      </c>
      <c r="I8" s="27" t="s">
        <v>38</v>
      </c>
      <c r="J8" s="158"/>
      <c r="K8" s="83"/>
      <c r="L8" s="151"/>
      <c r="M8" s="159"/>
    </row>
    <row r="9" spans="1:13" ht="7.5" customHeight="1">
      <c r="A9" s="44">
        <v>1</v>
      </c>
      <c r="B9" s="74">
        <v>2</v>
      </c>
      <c r="C9" s="44">
        <v>3</v>
      </c>
      <c r="D9" s="74">
        <v>4</v>
      </c>
      <c r="E9" s="44">
        <v>5</v>
      </c>
      <c r="F9" s="74">
        <v>6</v>
      </c>
      <c r="G9" s="44">
        <v>7</v>
      </c>
      <c r="H9" s="74">
        <v>8</v>
      </c>
      <c r="I9" s="44">
        <v>9</v>
      </c>
      <c r="J9" s="74">
        <v>7</v>
      </c>
      <c r="K9" s="44">
        <v>11</v>
      </c>
      <c r="L9" s="74">
        <v>8</v>
      </c>
      <c r="M9" s="13">
        <v>11</v>
      </c>
    </row>
    <row r="10" spans="1:13" ht="12.75" customHeight="1" hidden="1">
      <c r="A10" s="89"/>
      <c r="B10" s="84" t="s">
        <v>39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 t="s">
        <v>19</v>
      </c>
    </row>
    <row r="11" spans="1:13" ht="12.75" customHeight="1" hidden="1">
      <c r="A11" s="89"/>
      <c r="B11" s="85" t="s">
        <v>9</v>
      </c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0"/>
    </row>
    <row r="12" spans="1:13" ht="12.75" customHeight="1" hidden="1">
      <c r="A12" s="89"/>
      <c r="B12" s="86" t="s">
        <v>18</v>
      </c>
      <c r="C12" s="33"/>
      <c r="D12" s="33"/>
      <c r="E12" s="32"/>
      <c r="F12" s="32"/>
      <c r="G12" s="32"/>
      <c r="H12" s="32"/>
      <c r="I12" s="32"/>
      <c r="J12" s="32"/>
      <c r="K12" s="32"/>
      <c r="L12" s="32"/>
      <c r="M12" s="30" t="s">
        <v>19</v>
      </c>
    </row>
    <row r="13" spans="1:13" ht="12.75" customHeight="1" hidden="1">
      <c r="A13" s="89"/>
      <c r="B13" s="86" t="s">
        <v>23</v>
      </c>
      <c r="C13" s="33"/>
      <c r="D13" s="33"/>
      <c r="E13" s="32"/>
      <c r="F13" s="32"/>
      <c r="G13" s="32"/>
      <c r="H13" s="32"/>
      <c r="I13" s="32"/>
      <c r="J13" s="32"/>
      <c r="K13" s="32"/>
      <c r="L13" s="32"/>
      <c r="M13" s="30" t="s">
        <v>19</v>
      </c>
    </row>
    <row r="14" spans="1:13" ht="12.75" customHeight="1" hidden="1">
      <c r="A14" s="89"/>
      <c r="B14" s="86" t="s">
        <v>24</v>
      </c>
      <c r="C14" s="33"/>
      <c r="D14" s="33"/>
      <c r="E14" s="32"/>
      <c r="F14" s="32"/>
      <c r="G14" s="32"/>
      <c r="H14" s="32"/>
      <c r="I14" s="32"/>
      <c r="J14" s="32"/>
      <c r="K14" s="32"/>
      <c r="L14" s="32"/>
      <c r="M14" s="30" t="s">
        <v>19</v>
      </c>
    </row>
    <row r="15" spans="1:13" ht="12.75" customHeight="1" hidden="1">
      <c r="A15" s="89"/>
      <c r="B15" s="87" t="s">
        <v>25</v>
      </c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4" t="s">
        <v>19</v>
      </c>
    </row>
    <row r="16" spans="1:13" ht="12.75" customHeight="1" hidden="1">
      <c r="A16" s="89"/>
      <c r="B16" s="84" t="s">
        <v>40</v>
      </c>
      <c r="C16" s="29"/>
      <c r="D16" s="29"/>
      <c r="E16" s="29"/>
      <c r="F16" s="29"/>
      <c r="G16" s="29"/>
      <c r="H16" s="28" t="s">
        <v>19</v>
      </c>
      <c r="I16" s="29"/>
      <c r="J16" s="29"/>
      <c r="K16" s="29"/>
      <c r="L16" s="29"/>
      <c r="M16" s="28" t="s">
        <v>19</v>
      </c>
    </row>
    <row r="17" spans="1:13" ht="12.75" customHeight="1" hidden="1">
      <c r="A17" s="89"/>
      <c r="B17" s="85" t="s">
        <v>9</v>
      </c>
      <c r="C17" s="31"/>
      <c r="D17" s="31"/>
      <c r="E17" s="32"/>
      <c r="F17" s="32"/>
      <c r="G17" s="32"/>
      <c r="H17" s="30"/>
      <c r="I17" s="32"/>
      <c r="J17" s="32"/>
      <c r="K17" s="32"/>
      <c r="L17" s="32"/>
      <c r="M17" s="30"/>
    </row>
    <row r="18" spans="1:13" ht="12.75" customHeight="1" hidden="1">
      <c r="A18" s="89"/>
      <c r="B18" s="86" t="s">
        <v>18</v>
      </c>
      <c r="C18" s="33"/>
      <c r="D18" s="33"/>
      <c r="E18" s="32"/>
      <c r="F18" s="32"/>
      <c r="G18" s="32"/>
      <c r="H18" s="30" t="s">
        <v>19</v>
      </c>
      <c r="I18" s="32"/>
      <c r="J18" s="32"/>
      <c r="K18" s="32"/>
      <c r="L18" s="32"/>
      <c r="M18" s="30" t="s">
        <v>19</v>
      </c>
    </row>
    <row r="19" spans="1:13" ht="12.75" customHeight="1" hidden="1">
      <c r="A19" s="89"/>
      <c r="B19" s="86" t="s">
        <v>23</v>
      </c>
      <c r="C19" s="33"/>
      <c r="D19" s="33"/>
      <c r="E19" s="32"/>
      <c r="F19" s="32"/>
      <c r="G19" s="32"/>
      <c r="H19" s="30" t="s">
        <v>19</v>
      </c>
      <c r="I19" s="32"/>
      <c r="J19" s="32"/>
      <c r="K19" s="32"/>
      <c r="L19" s="32"/>
      <c r="M19" s="30" t="s">
        <v>19</v>
      </c>
    </row>
    <row r="20" spans="1:13" ht="12.75" customHeight="1" hidden="1">
      <c r="A20" s="89"/>
      <c r="B20" s="86" t="s">
        <v>24</v>
      </c>
      <c r="C20" s="33"/>
      <c r="D20" s="33"/>
      <c r="E20" s="32"/>
      <c r="F20" s="32"/>
      <c r="G20" s="32"/>
      <c r="H20" s="30" t="s">
        <v>19</v>
      </c>
      <c r="I20" s="32"/>
      <c r="J20" s="32"/>
      <c r="K20" s="32"/>
      <c r="L20" s="32"/>
      <c r="M20" s="30" t="s">
        <v>19</v>
      </c>
    </row>
    <row r="21" spans="1:13" ht="12.75" customHeight="1" hidden="1">
      <c r="A21" s="93"/>
      <c r="B21" s="94" t="s">
        <v>25</v>
      </c>
      <c r="C21" s="95"/>
      <c r="D21" s="95"/>
      <c r="E21" s="96"/>
      <c r="F21" s="96"/>
      <c r="G21" s="96"/>
      <c r="H21" s="97" t="s">
        <v>19</v>
      </c>
      <c r="I21" s="96"/>
      <c r="J21" s="96"/>
      <c r="K21" s="96"/>
      <c r="L21" s="96"/>
      <c r="M21" s="34" t="s">
        <v>19</v>
      </c>
    </row>
    <row r="22" spans="1:13" ht="19.5" customHeight="1">
      <c r="A22" s="91">
        <v>1</v>
      </c>
      <c r="B22" s="66" t="s">
        <v>74</v>
      </c>
      <c r="C22" s="103">
        <v>801</v>
      </c>
      <c r="D22" s="103">
        <v>80101</v>
      </c>
      <c r="E22" s="104">
        <v>5000</v>
      </c>
      <c r="F22" s="104">
        <v>5000</v>
      </c>
      <c r="G22" s="105"/>
      <c r="H22" s="105"/>
      <c r="I22" s="105"/>
      <c r="J22" s="104">
        <v>5000</v>
      </c>
      <c r="K22" s="105"/>
      <c r="L22" s="104">
        <v>0</v>
      </c>
      <c r="M22" s="92"/>
    </row>
    <row r="23" spans="1:13" ht="19.5" customHeight="1">
      <c r="A23" s="91">
        <v>2</v>
      </c>
      <c r="B23" s="66" t="s">
        <v>75</v>
      </c>
      <c r="C23" s="103">
        <v>854</v>
      </c>
      <c r="D23" s="103">
        <v>85401</v>
      </c>
      <c r="E23" s="104">
        <v>83800</v>
      </c>
      <c r="F23" s="104">
        <v>83800</v>
      </c>
      <c r="G23" s="105"/>
      <c r="H23" s="105"/>
      <c r="I23" s="105"/>
      <c r="J23" s="104">
        <v>83800</v>
      </c>
      <c r="K23" s="105"/>
      <c r="L23" s="104">
        <v>0</v>
      </c>
      <c r="M23" s="92"/>
    </row>
    <row r="24" spans="1:13" ht="19.5" customHeight="1">
      <c r="A24" s="91">
        <v>3</v>
      </c>
      <c r="B24" s="66" t="s">
        <v>76</v>
      </c>
      <c r="C24" s="103">
        <v>801</v>
      </c>
      <c r="D24" s="103">
        <v>80110</v>
      </c>
      <c r="E24" s="104">
        <v>1000</v>
      </c>
      <c r="F24" s="104">
        <v>1000</v>
      </c>
      <c r="G24" s="105"/>
      <c r="H24" s="105"/>
      <c r="I24" s="105"/>
      <c r="J24" s="104">
        <v>1000</v>
      </c>
      <c r="K24" s="105"/>
      <c r="L24" s="104">
        <v>0</v>
      </c>
      <c r="M24" s="92"/>
    </row>
    <row r="25" spans="1:13" ht="12.75" customHeight="1" hidden="1">
      <c r="A25" s="98"/>
      <c r="B25" s="99" t="s">
        <v>25</v>
      </c>
      <c r="C25" s="100"/>
      <c r="D25" s="100"/>
      <c r="E25" s="101"/>
      <c r="F25" s="101"/>
      <c r="G25" s="102"/>
      <c r="H25" s="102"/>
      <c r="I25" s="102"/>
      <c r="J25" s="101"/>
      <c r="K25" s="102"/>
      <c r="L25" s="101"/>
      <c r="M25" s="36"/>
    </row>
    <row r="26" spans="1:13" s="8" customFormat="1" ht="19.5" customHeight="1">
      <c r="A26" s="90"/>
      <c r="B26" s="88" t="s">
        <v>3</v>
      </c>
      <c r="C26" s="18"/>
      <c r="D26" s="18"/>
      <c r="E26" s="16">
        <f>SUM(E22:E25)</f>
        <v>89800</v>
      </c>
      <c r="F26" s="16">
        <f>SUM(F22:F25)</f>
        <v>89800</v>
      </c>
      <c r="G26" s="16"/>
      <c r="H26" s="16"/>
      <c r="I26" s="16"/>
      <c r="J26" s="16">
        <f>SUM(J22:J25)</f>
        <v>89800</v>
      </c>
      <c r="K26" s="16"/>
      <c r="L26" s="16">
        <f>SUM(L22:L25)</f>
        <v>0</v>
      </c>
      <c r="M26" s="17"/>
    </row>
    <row r="27" ht="4.5" customHeight="1"/>
    <row r="28" ht="12.75" customHeight="1"/>
    <row r="29" ht="12.75">
      <c r="J29" t="s">
        <v>134</v>
      </c>
    </row>
    <row r="30" ht="12.75">
      <c r="J30" t="s">
        <v>132</v>
      </c>
    </row>
  </sheetData>
  <mergeCells count="11">
    <mergeCell ref="A1:L2"/>
    <mergeCell ref="B5:B8"/>
    <mergeCell ref="E5:E8"/>
    <mergeCell ref="C5:C8"/>
    <mergeCell ref="D5:D8"/>
    <mergeCell ref="F5:F8"/>
    <mergeCell ref="J5:L5"/>
    <mergeCell ref="J6:J8"/>
    <mergeCell ref="M5:M8"/>
    <mergeCell ref="L6:L8"/>
    <mergeCell ref="A5:A8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portrait" paperSize="9" scale="85" r:id="rId1"/>
  <headerFooter alignWithMargins="0">
    <oddHeader>&amp;R&amp;9Załącznik nr 2
do Uchwały Budżetowej Nr II/8/10
z dnia 30 grudnia 2010r.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9" sqref="G9"/>
    </sheetView>
  </sheetViews>
  <sheetFormatPr defaultColWidth="9.00390625" defaultRowHeight="12.75"/>
  <cols>
    <col min="1" max="1" width="13.00390625" style="0" customWidth="1"/>
    <col min="2" max="3" width="7.75390625" style="0" customWidth="1"/>
    <col min="4" max="4" width="10.625" style="0" customWidth="1"/>
    <col min="5" max="5" width="21.75390625" style="0" customWidth="1"/>
    <col min="6" max="6" width="8.25390625" style="0" customWidth="1"/>
    <col min="7" max="7" width="7.75390625" style="0" customWidth="1"/>
    <col min="8" max="8" width="11.00390625" style="0" customWidth="1"/>
  </cols>
  <sheetData>
    <row r="1" spans="1:8" ht="151.5" customHeight="1">
      <c r="A1" s="171" t="s">
        <v>126</v>
      </c>
      <c r="B1" s="171"/>
      <c r="C1" s="171"/>
      <c r="D1" s="171"/>
      <c r="E1" s="171"/>
      <c r="F1" s="171"/>
      <c r="G1" s="171"/>
      <c r="H1" s="171"/>
    </row>
    <row r="2" spans="1:8" ht="28.5" customHeight="1">
      <c r="A2" s="168" t="s">
        <v>32</v>
      </c>
      <c r="B2" s="169"/>
      <c r="C2" s="169"/>
      <c r="D2" s="170"/>
      <c r="E2" s="168" t="s">
        <v>33</v>
      </c>
      <c r="F2" s="169"/>
      <c r="G2" s="169"/>
      <c r="H2" s="170"/>
    </row>
    <row r="3" spans="1:8" ht="12.75">
      <c r="A3" s="106"/>
      <c r="B3" s="106" t="s">
        <v>0</v>
      </c>
      <c r="C3" s="106" t="s">
        <v>12</v>
      </c>
      <c r="D3" s="106" t="s">
        <v>78</v>
      </c>
      <c r="E3" s="106"/>
      <c r="F3" s="106" t="s">
        <v>0</v>
      </c>
      <c r="G3" s="106" t="s">
        <v>12</v>
      </c>
      <c r="H3" s="106" t="s">
        <v>78</v>
      </c>
    </row>
    <row r="4" spans="1:8" ht="73.5" customHeight="1">
      <c r="A4" s="106" t="s">
        <v>77</v>
      </c>
      <c r="B4" s="91">
        <v>756</v>
      </c>
      <c r="C4" s="91">
        <v>75618</v>
      </c>
      <c r="D4" s="109">
        <v>31090</v>
      </c>
      <c r="E4" s="106" t="s">
        <v>79</v>
      </c>
      <c r="F4" s="91">
        <v>851</v>
      </c>
      <c r="G4" s="91">
        <v>85154</v>
      </c>
      <c r="H4" s="109">
        <v>30640</v>
      </c>
    </row>
    <row r="5" spans="1:8" ht="46.5" customHeight="1">
      <c r="A5" s="89"/>
      <c r="B5" s="91"/>
      <c r="C5" s="91"/>
      <c r="D5" s="107"/>
      <c r="E5" s="106" t="s">
        <v>80</v>
      </c>
      <c r="F5" s="91">
        <v>851</v>
      </c>
      <c r="G5" s="91">
        <v>85153</v>
      </c>
      <c r="H5" s="109">
        <v>450</v>
      </c>
    </row>
    <row r="6" spans="1:8" ht="20.25" customHeight="1">
      <c r="A6" s="108" t="s">
        <v>81</v>
      </c>
      <c r="B6" s="111"/>
      <c r="C6" s="111"/>
      <c r="D6" s="112">
        <f>SUM(D4:D5)</f>
        <v>31090</v>
      </c>
      <c r="E6" s="108" t="s">
        <v>81</v>
      </c>
      <c r="F6" s="110"/>
      <c r="G6" s="110"/>
      <c r="H6" s="112">
        <f>SUM(H4:H5)</f>
        <v>31090</v>
      </c>
    </row>
    <row r="8" ht="12.75">
      <c r="G8" t="s">
        <v>133</v>
      </c>
    </row>
    <row r="9" ht="12.75">
      <c r="G9" t="s">
        <v>132</v>
      </c>
    </row>
  </sheetData>
  <mergeCells count="3">
    <mergeCell ref="A2:D2"/>
    <mergeCell ref="E2:H2"/>
    <mergeCell ref="A1:H1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Header>&amp;R&amp;8Załącznik nr 3
do Uchwały Budżetowej Nr II/8/10
z dnia 30 grudnia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2011-01-03T13:37:51Z</cp:lastPrinted>
  <dcterms:created xsi:type="dcterms:W3CDTF">1998-12-09T13:02:10Z</dcterms:created>
  <dcterms:modified xsi:type="dcterms:W3CDTF">2011-01-05T09:02:57Z</dcterms:modified>
  <cp:category/>
  <cp:version/>
  <cp:contentType/>
  <cp:contentStatus/>
  <cp:revision>1</cp:revision>
</cp:coreProperties>
</file>