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91" activeTab="0"/>
  </bookViews>
  <sheets>
    <sheet name="inw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<sst xmlns="http://schemas.openxmlformats.org/spreadsheetml/2006/main" count="83" uniqueCount="60">
  <si>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Dział</t>
  </si>
  <si>
    <t>§</t>
  </si>
  <si>
    <t>Ogółem</t>
  </si>
  <si>
    <t>010</t>
  </si>
  <si>
    <t>01010</t>
  </si>
  <si>
    <t>700</t>
  </si>
  <si>
    <t>w złotych</t>
  </si>
  <si>
    <t>Lp.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</si>
  <si>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</si>
  <si>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</si>
  <si>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</si>
  <si>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</si>
  <si>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</si>
  <si>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środki wymienione
w art. 5 ust. 1 pkt 2 i 3 u.f.p.</t>
  </si>
  <si>
    <t>x</t>
  </si>
  <si>
    <t>Nazwa zadania inwestycyjnego</t>
  </si>
  <si>
    <t>6050</t>
  </si>
  <si>
    <t>Urząd Gminy          w Osiecku</t>
  </si>
  <si>
    <t xml:space="preserve">Razem dział 010 </t>
  </si>
  <si>
    <t>600</t>
  </si>
  <si>
    <t>60016</t>
  </si>
  <si>
    <t>Razem dział 600</t>
  </si>
  <si>
    <t>750</t>
  </si>
  <si>
    <t>150</t>
  </si>
  <si>
    <t>15011</t>
  </si>
  <si>
    <t>75095</t>
  </si>
  <si>
    <t>6639</t>
  </si>
  <si>
    <t>Razem dział 150</t>
  </si>
  <si>
    <t>Razem dział 750</t>
  </si>
  <si>
    <t>dochody własne</t>
  </si>
  <si>
    <t>Plan wydatków majątkowych na 2011 rok</t>
  </si>
  <si>
    <t>Wydatki poniesione do 2011r.</t>
  </si>
  <si>
    <r>
      <t xml:space="preserve">rok budżetowy 2011 </t>
    </r>
    <r>
      <rPr>
        <b/>
        <sz val="10"/>
        <rFont val="Arial CE"/>
        <family val="0"/>
      </rPr>
      <t>(9+10+11+12)</t>
    </r>
  </si>
  <si>
    <t>kredyty i pożyczki</t>
  </si>
  <si>
    <t>Budowa przydomowych biologicznych oczyszczalni ścieków</t>
  </si>
  <si>
    <t xml:space="preserve">Przyspieszenie wzrostu konkurencyjności województwa mazowieckiego, przez budowanie społeczeństwa informacyjnego i gospodarki opartej na wiedzy poprzez stworzenie zintegrowanych baz wiedzy o Mazowszu </t>
  </si>
  <si>
    <t>70095</t>
  </si>
  <si>
    <t>Razem dział 700</t>
  </si>
  <si>
    <t>6057                        6059</t>
  </si>
  <si>
    <t>921</t>
  </si>
  <si>
    <t>92105</t>
  </si>
  <si>
    <t>Poprawa warunków zagospodarowania otoczenia szkoły jako centrum integracji społecznej mieszkańców Augustówki</t>
  </si>
  <si>
    <t>Razem dział 921</t>
  </si>
  <si>
    <t>Budowa placu zabaw i zagospodarowanie terenów zielonych w centrum Osiecka</t>
  </si>
  <si>
    <t>Wykonanie nawierzchni drogi gminnej w Górkach</t>
  </si>
  <si>
    <t>60014</t>
  </si>
  <si>
    <t>6300</t>
  </si>
  <si>
    <t>Dotacja dla powiatu na przebudowę drogi powiatowej w Natolinie</t>
  </si>
  <si>
    <t>801</t>
  </si>
  <si>
    <t>80110</t>
  </si>
  <si>
    <t>Razem dział 801</t>
  </si>
  <si>
    <t>Budowa sieci kanalizacji sanitarnej                    - II etap - miejscowości: Pogorzel, Augustówka, Grabianka</t>
  </si>
  <si>
    <t>Modernizacja stacji uzdatniania wody                         w Osiecku</t>
  </si>
  <si>
    <t>Budowa wodociągu                                                 w Starych Kościeliskach</t>
  </si>
  <si>
    <t>Budowa świetlicy wiejskiej                                          w Nowych Kościeliskach</t>
  </si>
  <si>
    <t xml:space="preserve">Rozwój elektronicznej administracji                w samorządach województwa mazowieckiego wspomagającej niwelowanie dwudzielności potencjału województwa </t>
  </si>
  <si>
    <t>Zakup sprzętu do koszenia i konserwacji boiska sportowego</t>
  </si>
  <si>
    <t>Gimnazjum                     w Osiecku</t>
  </si>
  <si>
    <t>Przewodniczący Rady</t>
  </si>
  <si>
    <t>Adam Kowalski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</si>
</sst>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 shrinkToFit="1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 shrinkToFit="1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wrapText="1" shrinkToFit="1"/>
    </xf>
    <xf numFmtId="3" fontId="5" fillId="4" borderId="8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 wrapText="1" shrinkToFit="1"/>
    </xf>
    <xf numFmtId="3" fontId="5" fillId="4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horizontal="right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D25">
      <selection activeCell="K32" sqref="K32:K34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34.1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23.25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6</v>
      </c>
    </row>
    <row r="3" spans="1:12" s="6" customFormat="1" ht="19.5" customHeight="1">
      <c r="A3" s="61" t="s">
        <v>7</v>
      </c>
      <c r="B3" s="61" t="s">
        <v>0</v>
      </c>
      <c r="C3" s="61" t="s">
        <v>8</v>
      </c>
      <c r="D3" s="61" t="s">
        <v>1</v>
      </c>
      <c r="E3" s="57" t="s">
        <v>15</v>
      </c>
      <c r="F3" s="57" t="s">
        <v>9</v>
      </c>
      <c r="G3" s="57" t="s">
        <v>31</v>
      </c>
      <c r="H3" s="57" t="s">
        <v>10</v>
      </c>
      <c r="I3" s="57"/>
      <c r="J3" s="57"/>
      <c r="K3" s="57"/>
      <c r="L3" s="57" t="s">
        <v>11</v>
      </c>
    </row>
    <row r="4" spans="1:12" s="6" customFormat="1" ht="19.5" customHeight="1">
      <c r="A4" s="61"/>
      <c r="B4" s="61"/>
      <c r="C4" s="61"/>
      <c r="D4" s="61"/>
      <c r="E4" s="57"/>
      <c r="F4" s="57"/>
      <c r="G4" s="57"/>
      <c r="H4" s="57" t="s">
        <v>32</v>
      </c>
      <c r="I4" s="57" t="s">
        <v>12</v>
      </c>
      <c r="J4" s="57"/>
      <c r="K4" s="57"/>
      <c r="L4" s="57"/>
    </row>
    <row r="5" spans="1:12" s="6" customFormat="1" ht="29.25" customHeight="1">
      <c r="A5" s="61"/>
      <c r="B5" s="61"/>
      <c r="C5" s="61"/>
      <c r="D5" s="61"/>
      <c r="E5" s="57"/>
      <c r="F5" s="57"/>
      <c r="G5" s="57"/>
      <c r="H5" s="57"/>
      <c r="I5" s="57" t="s">
        <v>29</v>
      </c>
      <c r="J5" s="57" t="s">
        <v>33</v>
      </c>
      <c r="K5" s="57" t="s">
        <v>13</v>
      </c>
      <c r="L5" s="57"/>
    </row>
    <row r="6" spans="1:12" s="6" customFormat="1" ht="19.5" customHeight="1">
      <c r="A6" s="61"/>
      <c r="B6" s="61"/>
      <c r="C6" s="61"/>
      <c r="D6" s="61"/>
      <c r="E6" s="57"/>
      <c r="F6" s="57"/>
      <c r="G6" s="57"/>
      <c r="H6" s="57"/>
      <c r="I6" s="57"/>
      <c r="J6" s="57"/>
      <c r="K6" s="57"/>
      <c r="L6" s="57"/>
    </row>
    <row r="7" spans="1:12" s="6" customFormat="1" ht="10.5" customHeight="1">
      <c r="A7" s="61"/>
      <c r="B7" s="61"/>
      <c r="C7" s="61"/>
      <c r="D7" s="61"/>
      <c r="E7" s="57"/>
      <c r="F7" s="57"/>
      <c r="G7" s="57"/>
      <c r="H7" s="57"/>
      <c r="I7" s="57"/>
      <c r="J7" s="57"/>
      <c r="K7" s="57"/>
      <c r="L7" s="57"/>
    </row>
    <row r="8" spans="1:12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30.75" customHeight="1">
      <c r="A9" s="26">
        <v>1</v>
      </c>
      <c r="B9" s="27" t="s">
        <v>3</v>
      </c>
      <c r="C9" s="27" t="s">
        <v>4</v>
      </c>
      <c r="D9" s="27" t="s">
        <v>16</v>
      </c>
      <c r="E9" s="28" t="s">
        <v>53</v>
      </c>
      <c r="F9" s="29">
        <f>SUM(G9:H9)</f>
        <v>17536</v>
      </c>
      <c r="G9" s="29">
        <v>4990</v>
      </c>
      <c r="H9" s="29">
        <f>SUM(I9:K9)</f>
        <v>12546</v>
      </c>
      <c r="I9" s="29">
        <f>5248+7298</f>
        <v>12546</v>
      </c>
      <c r="J9" s="29"/>
      <c r="K9" s="30"/>
      <c r="L9" s="31" t="s">
        <v>17</v>
      </c>
    </row>
    <row r="10" spans="1:12" ht="30.75" customHeight="1">
      <c r="A10" s="26">
        <v>2</v>
      </c>
      <c r="B10" s="27" t="s">
        <v>3</v>
      </c>
      <c r="C10" s="27" t="s">
        <v>4</v>
      </c>
      <c r="D10" s="32">
        <v>6050</v>
      </c>
      <c r="E10" s="28" t="s">
        <v>52</v>
      </c>
      <c r="F10" s="29">
        <f>G10+H10</f>
        <v>58170</v>
      </c>
      <c r="G10" s="29">
        <v>3050</v>
      </c>
      <c r="H10" s="29">
        <f>SUM(I10,J10,K10)</f>
        <v>55120</v>
      </c>
      <c r="I10" s="29">
        <f>50000+5120</f>
        <v>55120</v>
      </c>
      <c r="J10" s="29"/>
      <c r="K10" s="33"/>
      <c r="L10" s="31" t="s">
        <v>17</v>
      </c>
    </row>
    <row r="11" spans="1:12" ht="48" customHeight="1">
      <c r="A11" s="26">
        <v>3</v>
      </c>
      <c r="B11" s="27" t="s">
        <v>3</v>
      </c>
      <c r="C11" s="27" t="s">
        <v>4</v>
      </c>
      <c r="D11" s="32">
        <v>6050</v>
      </c>
      <c r="E11" s="28" t="s">
        <v>51</v>
      </c>
      <c r="F11" s="29">
        <f>SUM(G11:H11)</f>
        <v>300000</v>
      </c>
      <c r="G11" s="29"/>
      <c r="H11" s="29">
        <f>SUM(I11:K11)</f>
        <v>300000</v>
      </c>
      <c r="I11" s="29">
        <v>300000</v>
      </c>
      <c r="J11" s="29"/>
      <c r="K11" s="30"/>
      <c r="L11" s="31" t="s">
        <v>17</v>
      </c>
    </row>
    <row r="12" spans="1:12" ht="36" customHeight="1">
      <c r="A12" s="34">
        <v>4</v>
      </c>
      <c r="B12" s="27" t="s">
        <v>3</v>
      </c>
      <c r="C12" s="27" t="s">
        <v>4</v>
      </c>
      <c r="D12" s="35" t="s">
        <v>38</v>
      </c>
      <c r="E12" s="28" t="s">
        <v>34</v>
      </c>
      <c r="F12" s="29">
        <f>SUM(G12:H12)</f>
        <v>1768466</v>
      </c>
      <c r="G12" s="29">
        <f>2867+17963</f>
        <v>20830</v>
      </c>
      <c r="H12" s="29">
        <f>SUM(I12:K12)</f>
        <v>1747636</v>
      </c>
      <c r="I12" s="29">
        <v>433004</v>
      </c>
      <c r="J12" s="29">
        <v>249000</v>
      </c>
      <c r="K12" s="33">
        <v>1065632</v>
      </c>
      <c r="L12" s="36" t="s">
        <v>17</v>
      </c>
    </row>
    <row r="13" spans="1:12" ht="34.5" customHeight="1">
      <c r="A13" s="7"/>
      <c r="B13" s="53" t="s">
        <v>18</v>
      </c>
      <c r="C13" s="53"/>
      <c r="D13" s="53"/>
      <c r="E13" s="8"/>
      <c r="F13" s="9">
        <f aca="true" t="shared" si="0" ref="F13:K13">SUM(F9:F12)</f>
        <v>2144172</v>
      </c>
      <c r="G13" s="9">
        <f t="shared" si="0"/>
        <v>28870</v>
      </c>
      <c r="H13" s="9">
        <f t="shared" si="0"/>
        <v>2115302</v>
      </c>
      <c r="I13" s="9">
        <f t="shared" si="0"/>
        <v>800670</v>
      </c>
      <c r="J13" s="9">
        <f t="shared" si="0"/>
        <v>249000</v>
      </c>
      <c r="K13" s="10">
        <f t="shared" si="0"/>
        <v>1065632</v>
      </c>
      <c r="L13" s="11"/>
    </row>
    <row r="14" spans="1:12" ht="96" customHeight="1">
      <c r="A14" s="34">
        <v>5</v>
      </c>
      <c r="B14" s="37" t="s">
        <v>23</v>
      </c>
      <c r="C14" s="37" t="s">
        <v>24</v>
      </c>
      <c r="D14" s="37" t="s">
        <v>26</v>
      </c>
      <c r="E14" s="28" t="s">
        <v>35</v>
      </c>
      <c r="F14" s="29">
        <f>SUM(G14:H14)</f>
        <v>13440</v>
      </c>
      <c r="G14" s="29"/>
      <c r="H14" s="29">
        <f>SUM(I14:K14)</f>
        <v>13440</v>
      </c>
      <c r="I14" s="29">
        <v>13440</v>
      </c>
      <c r="J14" s="38"/>
      <c r="K14" s="39"/>
      <c r="L14" s="36" t="s">
        <v>17</v>
      </c>
    </row>
    <row r="15" spans="1:12" ht="34.5" customHeight="1">
      <c r="A15" s="7"/>
      <c r="B15" s="53" t="s">
        <v>27</v>
      </c>
      <c r="C15" s="53"/>
      <c r="D15" s="53"/>
      <c r="E15" s="8"/>
      <c r="F15" s="9">
        <f>SUM(F14)</f>
        <v>13440</v>
      </c>
      <c r="G15" s="9"/>
      <c r="H15" s="9">
        <f>SUM(H14)</f>
        <v>13440</v>
      </c>
      <c r="I15" s="9">
        <f>SUM(I14)</f>
        <v>13440</v>
      </c>
      <c r="J15" s="9">
        <f>SUM(J14)</f>
        <v>0</v>
      </c>
      <c r="K15" s="10">
        <f>SUM(K14)</f>
        <v>0</v>
      </c>
      <c r="L15" s="12"/>
    </row>
    <row r="16" spans="1:12" ht="42.75" customHeight="1">
      <c r="A16" s="40">
        <v>6</v>
      </c>
      <c r="B16" s="41" t="s">
        <v>19</v>
      </c>
      <c r="C16" s="41" t="s">
        <v>45</v>
      </c>
      <c r="D16" s="42" t="s">
        <v>46</v>
      </c>
      <c r="E16" s="43" t="s">
        <v>47</v>
      </c>
      <c r="F16" s="44">
        <f>SUM(G16:H16)</f>
        <v>400000</v>
      </c>
      <c r="G16" s="45">
        <v>250000</v>
      </c>
      <c r="H16" s="45">
        <f>SUM(I16:K16)</f>
        <v>150000</v>
      </c>
      <c r="I16" s="45">
        <v>150000</v>
      </c>
      <c r="J16" s="45"/>
      <c r="K16" s="44"/>
      <c r="L16" s="46" t="s">
        <v>17</v>
      </c>
    </row>
    <row r="17" spans="1:12" ht="34.5" customHeight="1">
      <c r="A17" s="40">
        <v>7</v>
      </c>
      <c r="B17" s="41" t="s">
        <v>19</v>
      </c>
      <c r="C17" s="41" t="s">
        <v>20</v>
      </c>
      <c r="D17" s="42" t="s">
        <v>16</v>
      </c>
      <c r="E17" s="43" t="s">
        <v>44</v>
      </c>
      <c r="F17" s="44">
        <f>SUM(G17:H17)</f>
        <v>25000</v>
      </c>
      <c r="G17" s="45"/>
      <c r="H17" s="45">
        <f>SUM(I17:K17)</f>
        <v>25000</v>
      </c>
      <c r="I17" s="45">
        <v>25000</v>
      </c>
      <c r="J17" s="45"/>
      <c r="K17" s="44"/>
      <c r="L17" s="46" t="s">
        <v>17</v>
      </c>
    </row>
    <row r="18" spans="1:12" ht="34.5" customHeight="1">
      <c r="A18" s="13"/>
      <c r="B18" s="59" t="s">
        <v>21</v>
      </c>
      <c r="C18" s="59"/>
      <c r="D18" s="59"/>
      <c r="E18" s="14"/>
      <c r="F18" s="15">
        <f aca="true" t="shared" si="1" ref="F18:K18">SUM(F16:F17)</f>
        <v>425000</v>
      </c>
      <c r="G18" s="16">
        <f t="shared" si="1"/>
        <v>250000</v>
      </c>
      <c r="H18" s="15">
        <f t="shared" si="1"/>
        <v>175000</v>
      </c>
      <c r="I18" s="15">
        <f t="shared" si="1"/>
        <v>175000</v>
      </c>
      <c r="J18" s="15">
        <f t="shared" si="1"/>
        <v>0</v>
      </c>
      <c r="K18" s="17">
        <f t="shared" si="1"/>
        <v>0</v>
      </c>
      <c r="L18" s="18"/>
    </row>
    <row r="19" spans="1:12" ht="44.25" customHeight="1">
      <c r="A19" s="47">
        <v>8</v>
      </c>
      <c r="B19" s="41" t="s">
        <v>5</v>
      </c>
      <c r="C19" s="41" t="s">
        <v>36</v>
      </c>
      <c r="D19" s="42" t="s">
        <v>16</v>
      </c>
      <c r="E19" s="48" t="s">
        <v>54</v>
      </c>
      <c r="F19" s="49">
        <v>7500</v>
      </c>
      <c r="G19" s="50"/>
      <c r="H19" s="50">
        <f>SUM(I19:K19)</f>
        <v>7500</v>
      </c>
      <c r="I19" s="50">
        <v>7500</v>
      </c>
      <c r="J19" s="50"/>
      <c r="K19" s="49"/>
      <c r="L19" s="51" t="s">
        <v>17</v>
      </c>
    </row>
    <row r="20" spans="1:12" ht="34.5" customHeight="1">
      <c r="A20" s="19"/>
      <c r="B20" s="58" t="s">
        <v>37</v>
      </c>
      <c r="C20" s="58"/>
      <c r="D20" s="58"/>
      <c r="E20" s="20"/>
      <c r="F20" s="21">
        <f aca="true" t="shared" si="2" ref="F20:K20">SUM(F19)</f>
        <v>7500</v>
      </c>
      <c r="G20" s="9">
        <f t="shared" si="2"/>
        <v>0</v>
      </c>
      <c r="H20" s="21">
        <f t="shared" si="2"/>
        <v>7500</v>
      </c>
      <c r="I20" s="21">
        <f t="shared" si="2"/>
        <v>7500</v>
      </c>
      <c r="J20" s="21">
        <f t="shared" si="2"/>
        <v>0</v>
      </c>
      <c r="K20" s="22">
        <f t="shared" si="2"/>
        <v>0</v>
      </c>
      <c r="L20" s="12"/>
    </row>
    <row r="21" spans="1:12" ht="71.25" customHeight="1">
      <c r="A21" s="40">
        <v>9</v>
      </c>
      <c r="B21" s="41" t="s">
        <v>22</v>
      </c>
      <c r="C21" s="41" t="s">
        <v>25</v>
      </c>
      <c r="D21" s="42" t="s">
        <v>26</v>
      </c>
      <c r="E21" s="43" t="s">
        <v>55</v>
      </c>
      <c r="F21" s="44">
        <v>25410</v>
      </c>
      <c r="G21" s="45"/>
      <c r="H21" s="45">
        <f>SUM(I21:K21)</f>
        <v>13643</v>
      </c>
      <c r="I21" s="45">
        <v>13643</v>
      </c>
      <c r="J21" s="45"/>
      <c r="K21" s="44"/>
      <c r="L21" s="46" t="s">
        <v>17</v>
      </c>
    </row>
    <row r="22" spans="1:12" ht="37.5" customHeight="1">
      <c r="A22" s="19"/>
      <c r="B22" s="58" t="s">
        <v>28</v>
      </c>
      <c r="C22" s="58"/>
      <c r="D22" s="58"/>
      <c r="E22" s="20"/>
      <c r="F22" s="21">
        <f aca="true" t="shared" si="3" ref="F22:K22">SUM(F21)</f>
        <v>25410</v>
      </c>
      <c r="G22" s="9">
        <f t="shared" si="3"/>
        <v>0</v>
      </c>
      <c r="H22" s="21">
        <f t="shared" si="3"/>
        <v>13643</v>
      </c>
      <c r="I22" s="21">
        <f t="shared" si="3"/>
        <v>13643</v>
      </c>
      <c r="J22" s="21">
        <f t="shared" si="3"/>
        <v>0</v>
      </c>
      <c r="K22" s="22">
        <f t="shared" si="3"/>
        <v>0</v>
      </c>
      <c r="L22" s="12"/>
    </row>
    <row r="23" spans="1:12" ht="41.25" customHeight="1">
      <c r="A23" s="40">
        <v>10</v>
      </c>
      <c r="B23" s="41" t="s">
        <v>48</v>
      </c>
      <c r="C23" s="41" t="s">
        <v>49</v>
      </c>
      <c r="D23" s="32">
        <v>6060</v>
      </c>
      <c r="E23" s="43" t="s">
        <v>56</v>
      </c>
      <c r="F23" s="44">
        <f>SUM(G23:H23)</f>
        <v>7900</v>
      </c>
      <c r="G23" s="45"/>
      <c r="H23" s="45">
        <f>SUM(I23:K23)</f>
        <v>7900</v>
      </c>
      <c r="I23" s="45">
        <f>7000+900</f>
        <v>7900</v>
      </c>
      <c r="J23" s="45"/>
      <c r="K23" s="44"/>
      <c r="L23" s="52" t="s">
        <v>57</v>
      </c>
    </row>
    <row r="24" spans="1:12" ht="34.5" customHeight="1">
      <c r="A24" s="19"/>
      <c r="B24" s="58" t="s">
        <v>50</v>
      </c>
      <c r="C24" s="58"/>
      <c r="D24" s="58"/>
      <c r="E24" s="20"/>
      <c r="F24" s="21">
        <f aca="true" t="shared" si="4" ref="F24:K24">SUM(F23:F23)</f>
        <v>7900</v>
      </c>
      <c r="G24" s="9">
        <f t="shared" si="4"/>
        <v>0</v>
      </c>
      <c r="H24" s="21">
        <f t="shared" si="4"/>
        <v>7900</v>
      </c>
      <c r="I24" s="21">
        <f t="shared" si="4"/>
        <v>7900</v>
      </c>
      <c r="J24" s="21">
        <f t="shared" si="4"/>
        <v>0</v>
      </c>
      <c r="K24" s="22">
        <f t="shared" si="4"/>
        <v>0</v>
      </c>
      <c r="L24" s="12"/>
    </row>
    <row r="25" spans="1:12" ht="47.25" customHeight="1">
      <c r="A25" s="40">
        <v>11</v>
      </c>
      <c r="B25" s="41" t="s">
        <v>39</v>
      </c>
      <c r="C25" s="41" t="s">
        <v>40</v>
      </c>
      <c r="D25" s="32">
        <v>6050</v>
      </c>
      <c r="E25" s="43" t="s">
        <v>43</v>
      </c>
      <c r="F25" s="44">
        <f>SUM(G25:H25)</f>
        <v>23120</v>
      </c>
      <c r="G25" s="45"/>
      <c r="H25" s="45">
        <f>SUM(I25:K25)</f>
        <v>23120</v>
      </c>
      <c r="I25" s="45">
        <v>23120</v>
      </c>
      <c r="J25" s="45"/>
      <c r="K25" s="44"/>
      <c r="L25" s="46" t="s">
        <v>17</v>
      </c>
    </row>
    <row r="26" spans="1:12" ht="55.5" customHeight="1">
      <c r="A26" s="40">
        <v>12</v>
      </c>
      <c r="B26" s="41" t="s">
        <v>39</v>
      </c>
      <c r="C26" s="41" t="s">
        <v>40</v>
      </c>
      <c r="D26" s="35" t="s">
        <v>38</v>
      </c>
      <c r="E26" s="43" t="s">
        <v>41</v>
      </c>
      <c r="F26" s="44">
        <f>SUM(G26:H26)</f>
        <v>96505</v>
      </c>
      <c r="G26" s="45"/>
      <c r="H26" s="45">
        <f>SUM(I26:K26)</f>
        <v>96505</v>
      </c>
      <c r="I26" s="45">
        <v>40050</v>
      </c>
      <c r="J26" s="45"/>
      <c r="K26" s="44">
        <v>56455</v>
      </c>
      <c r="L26" s="46" t="s">
        <v>17</v>
      </c>
    </row>
    <row r="27" spans="1:12" ht="34.5" customHeight="1">
      <c r="A27" s="19"/>
      <c r="B27" s="58" t="s">
        <v>42</v>
      </c>
      <c r="C27" s="58"/>
      <c r="D27" s="58"/>
      <c r="E27" s="20"/>
      <c r="F27" s="21">
        <f aca="true" t="shared" si="5" ref="F27:K27">SUM(F25:F26)</f>
        <v>119625</v>
      </c>
      <c r="G27" s="9">
        <f t="shared" si="5"/>
        <v>0</v>
      </c>
      <c r="H27" s="21">
        <f t="shared" si="5"/>
        <v>119625</v>
      </c>
      <c r="I27" s="21">
        <f t="shared" si="5"/>
        <v>63170</v>
      </c>
      <c r="J27" s="21">
        <f t="shared" si="5"/>
        <v>0</v>
      </c>
      <c r="K27" s="22">
        <f t="shared" si="5"/>
        <v>56455</v>
      </c>
      <c r="L27" s="12"/>
    </row>
    <row r="28" spans="1:12" ht="53.25" customHeight="1">
      <c r="A28" s="54" t="s">
        <v>2</v>
      </c>
      <c r="B28" s="55"/>
      <c r="C28" s="55"/>
      <c r="D28" s="55"/>
      <c r="E28" s="56"/>
      <c r="F28" s="23">
        <f aca="true" t="shared" si="6" ref="F28:K28">SUM(F13,F15,F18,F20,F22,F24,F27)</f>
        <v>2743047</v>
      </c>
      <c r="G28" s="23">
        <f t="shared" si="6"/>
        <v>278870</v>
      </c>
      <c r="H28" s="23">
        <f t="shared" si="6"/>
        <v>2452410</v>
      </c>
      <c r="I28" s="23">
        <f t="shared" si="6"/>
        <v>1081323</v>
      </c>
      <c r="J28" s="23">
        <f t="shared" si="6"/>
        <v>249000</v>
      </c>
      <c r="K28" s="24">
        <f t="shared" si="6"/>
        <v>1122087</v>
      </c>
      <c r="L28" s="25" t="s">
        <v>14</v>
      </c>
    </row>
    <row r="32" ht="15.75">
      <c r="K32" s="62" t="s">
        <v>58</v>
      </c>
    </row>
    <row r="33" ht="15.75">
      <c r="K33" s="62" t="s">
        <v>59</v>
      </c>
    </row>
    <row r="34" ht="15.75">
      <c r="K34" s="63"/>
    </row>
    <row r="35" ht="12.75">
      <c r="A35" s="2"/>
    </row>
  </sheetData>
  <mergeCells count="23">
    <mergeCell ref="A1:L1"/>
    <mergeCell ref="A3:A7"/>
    <mergeCell ref="B3:B7"/>
    <mergeCell ref="C3:C7"/>
    <mergeCell ref="D3:D7"/>
    <mergeCell ref="E3:E7"/>
    <mergeCell ref="F3:F7"/>
    <mergeCell ref="G3:G7"/>
    <mergeCell ref="H3:K3"/>
    <mergeCell ref="L3:L7"/>
    <mergeCell ref="I4:K4"/>
    <mergeCell ref="I5:I7"/>
    <mergeCell ref="J5:J7"/>
    <mergeCell ref="K5:K7"/>
    <mergeCell ref="B13:D13"/>
    <mergeCell ref="A28:E28"/>
    <mergeCell ref="H4:H7"/>
    <mergeCell ref="B15:D15"/>
    <mergeCell ref="B27:D27"/>
    <mergeCell ref="B20:D20"/>
    <mergeCell ref="B22:D22"/>
    <mergeCell ref="B18:D18"/>
    <mergeCell ref="B24:D24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scale="80" r:id="rId1"/>
  <headerFooter alignWithMargins="0">
    <oddHeader>&amp;R&amp;9Tabela Nr 1
do Uchwały Nr IV/21/11
Rady Gminy Osieck
z dnia 31 marca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2011-04-01T12:31:35Z</cp:lastPrinted>
  <dcterms:created xsi:type="dcterms:W3CDTF">1998-12-09T13:02:10Z</dcterms:created>
  <dcterms:modified xsi:type="dcterms:W3CDTF">2011-04-12T07:39:19Z</dcterms:modified>
  <cp:category/>
  <cp:version/>
  <cp:contentType/>
  <cp:contentStatus/>
  <cp:revision>1</cp:revision>
</cp:coreProperties>
</file>