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<sst xmlns="http://schemas.openxmlformats.org/spreadsheetml/2006/main" count="78" uniqueCount="58">
  <si>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Plan wydatków majątkowych na 2010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</si>
  <si>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</si>
  <si>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</si>
  <si>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</si>
  <si>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</si>
  <si>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</si>
  <si>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</si>
  <si>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</si>
  <si>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do 2010r.</t>
  </si>
  <si>
    <t>Planowane wydatki</t>
  </si>
  <si>
    <t>Jednostka organizacyjna realizująca program lub koordynująca wykonanie programu</t>
  </si>
  <si>
    <t>z tego źródła finansowania</t>
  </si>
  <si>
    <t>dochody własne</t>
  </si>
  <si>
    <t>kredyty, pożyczki, obligacje</t>
  </si>
  <si>
    <t>środki pochodzące
z innych  źródeł</t>
  </si>
  <si>
    <t>środki wymienione
w art. 5 ust. 1 pkt 2 i 3 u.f.p.</t>
  </si>
  <si>
    <t>1.</t>
  </si>
  <si>
    <t>010</t>
  </si>
  <si>
    <t>01010</t>
  </si>
  <si>
    <t>6050</t>
  </si>
  <si>
    <t>Budowa wodociągu w Starych Kościeliskach</t>
  </si>
  <si>
    <t>A.      
B. 
C.
…</t>
  </si>
  <si>
    <t>Urząd Gminy          w Osiecku</t>
  </si>
  <si>
    <t>2.</t>
  </si>
  <si>
    <t>6058                        6059</t>
  </si>
  <si>
    <t>Budowa oczyszczalni ścieków i sieci kanalizacyjnej w Osiecku</t>
  </si>
  <si>
    <t xml:space="preserve">Razem dział 010 </t>
  </si>
  <si>
    <t>3.</t>
  </si>
  <si>
    <t>150</t>
  </si>
  <si>
    <t>15011</t>
  </si>
  <si>
    <t>6639</t>
  </si>
  <si>
    <t>Przyspieszenie wzrostu konkurencyjności województwa mazowieckiego, przez budowanie społeczeństwa informacyjnego i gospodarki opartej na wiedzy poprzez stworzenie zintegrowanych baz wiedzy o Mazowszu 2010 - 2011</t>
  </si>
  <si>
    <t>Razem dział 150</t>
  </si>
  <si>
    <t>4.</t>
  </si>
  <si>
    <t>600</t>
  </si>
  <si>
    <t>60016</t>
  </si>
  <si>
    <t>Odnowa centrum miejscowości - Rynek w Osiecku 2007 2010</t>
  </si>
  <si>
    <t>A.  
B. 
C.
…</t>
  </si>
  <si>
    <t>Razem dział 600</t>
  </si>
  <si>
    <t>A.   
B. 
C.
…</t>
  </si>
  <si>
    <t>A.      
B.
C.
…</t>
  </si>
  <si>
    <t>5.</t>
  </si>
  <si>
    <t>750</t>
  </si>
  <si>
    <t>75095</t>
  </si>
  <si>
    <t>Rozwój elektronicznej administracji w samorządach województwa mazowieckiego wspomagającej niwelowanie dwudzielności potencjału województwa 2010 - 2012</t>
  </si>
  <si>
    <t>Razem dział 750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</si>
  <si>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</si>
  <si>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</si>
  <si>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</si>
  <si>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</si>
  <si>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</si>
  <si>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2010 </t>
    </r>
    <r>
      <rPr>
        <b/>
        <sz val="10"/>
        <rFont val="Arial CE"/>
        <family val="0"/>
      </rPr>
      <t>(9+10+11+12)</t>
    </r>
  </si>
  <si>
    <t>6057                        6059</t>
  </si>
  <si>
    <t>6.</t>
  </si>
  <si>
    <t>Budowa przydomowych biologicznych oczyszczalni ścieków</t>
  </si>
  <si>
    <t>600/60014/6300 Dotacja dla powiatu na przebudowę drogi powiatowej w Natolinie - 150.000 zł.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</si>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</sst>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 shrinkToFi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 shrinkToFit="1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9">
      <selection activeCell="K26" sqref="K26:L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s="4" customFormat="1" ht="19.5" customHeight="1">
      <c r="A3" s="44" t="s">
        <v>2</v>
      </c>
      <c r="B3" s="44" t="s">
        <v>3</v>
      </c>
      <c r="C3" s="44" t="s">
        <v>4</v>
      </c>
      <c r="D3" s="44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/>
      <c r="J3" s="45"/>
      <c r="K3" s="45"/>
      <c r="L3" s="45"/>
      <c r="M3" s="45" t="s">
        <v>10</v>
      </c>
    </row>
    <row r="4" spans="1:13" s="4" customFormat="1" ht="19.5" customHeight="1">
      <c r="A4" s="44"/>
      <c r="B4" s="44"/>
      <c r="C4" s="44"/>
      <c r="D4" s="44"/>
      <c r="E4" s="45"/>
      <c r="F4" s="45"/>
      <c r="G4" s="45"/>
      <c r="H4" s="45" t="s">
        <v>51</v>
      </c>
      <c r="I4" s="45" t="s">
        <v>11</v>
      </c>
      <c r="J4" s="45"/>
      <c r="K4" s="45"/>
      <c r="L4" s="45"/>
      <c r="M4" s="45"/>
    </row>
    <row r="5" spans="1:13" s="4" customFormat="1" ht="29.25" customHeight="1">
      <c r="A5" s="44"/>
      <c r="B5" s="44"/>
      <c r="C5" s="44"/>
      <c r="D5" s="44"/>
      <c r="E5" s="45"/>
      <c r="F5" s="45"/>
      <c r="G5" s="45"/>
      <c r="H5" s="45"/>
      <c r="I5" s="45" t="s">
        <v>12</v>
      </c>
      <c r="J5" s="45" t="s">
        <v>13</v>
      </c>
      <c r="K5" s="45" t="s">
        <v>14</v>
      </c>
      <c r="L5" s="45" t="s">
        <v>15</v>
      </c>
      <c r="M5" s="45"/>
    </row>
    <row r="6" spans="1:13" s="4" customFormat="1" ht="19.5" customHeight="1">
      <c r="A6" s="44"/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</row>
    <row r="7" spans="1:13" s="4" customFormat="1" ht="19.5" customHeight="1">
      <c r="A7" s="44"/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</row>
    <row r="8" spans="1:13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53.25" customHeight="1">
      <c r="A9" s="6" t="s">
        <v>16</v>
      </c>
      <c r="B9" s="7" t="s">
        <v>17</v>
      </c>
      <c r="C9" s="7" t="s">
        <v>18</v>
      </c>
      <c r="D9" s="7" t="s">
        <v>19</v>
      </c>
      <c r="E9" s="8" t="s">
        <v>20</v>
      </c>
      <c r="F9" s="9">
        <v>4626</v>
      </c>
      <c r="G9" s="9"/>
      <c r="H9" s="9">
        <v>4626</v>
      </c>
      <c r="I9" s="9">
        <v>4626</v>
      </c>
      <c r="J9" s="9"/>
      <c r="K9" s="8" t="s">
        <v>21</v>
      </c>
      <c r="L9" s="10"/>
      <c r="M9" s="20" t="s">
        <v>22</v>
      </c>
    </row>
    <row r="10" spans="1:13" ht="53.25" customHeight="1">
      <c r="A10" s="12" t="s">
        <v>23</v>
      </c>
      <c r="B10" s="7" t="s">
        <v>17</v>
      </c>
      <c r="C10" s="7" t="s">
        <v>18</v>
      </c>
      <c r="D10" s="13" t="s">
        <v>24</v>
      </c>
      <c r="E10" s="8" t="s">
        <v>25</v>
      </c>
      <c r="F10" s="9">
        <f>G10+H10</f>
        <v>11589444.57</v>
      </c>
      <c r="G10" s="9">
        <f>199362+1379450.57+3600000</f>
        <v>5178812.57</v>
      </c>
      <c r="H10" s="9">
        <f>SUM(I10,J10,L10)</f>
        <v>6410632</v>
      </c>
      <c r="I10" s="9">
        <f>593986+526853</f>
        <v>1120839</v>
      </c>
      <c r="J10" s="9">
        <f>164090+350000</f>
        <v>514090</v>
      </c>
      <c r="K10" s="8" t="s">
        <v>21</v>
      </c>
      <c r="L10" s="41">
        <f>5283036+19520-526853</f>
        <v>4775703</v>
      </c>
      <c r="M10" s="42" t="s">
        <v>22</v>
      </c>
    </row>
    <row r="11" spans="1:13" ht="53.25" customHeight="1">
      <c r="A11" s="12" t="s">
        <v>27</v>
      </c>
      <c r="B11" s="7" t="s">
        <v>17</v>
      </c>
      <c r="C11" s="7" t="s">
        <v>18</v>
      </c>
      <c r="D11" s="13" t="s">
        <v>52</v>
      </c>
      <c r="E11" s="8" t="s">
        <v>54</v>
      </c>
      <c r="F11" s="9">
        <f>3501722+17963+732</f>
        <v>3520417</v>
      </c>
      <c r="G11" s="9">
        <v>17963</v>
      </c>
      <c r="H11" s="9">
        <f>SUM(I11:J11,L11)</f>
        <v>732</v>
      </c>
      <c r="I11" s="9">
        <v>732</v>
      </c>
      <c r="J11" s="9"/>
      <c r="K11" s="8" t="s">
        <v>21</v>
      </c>
      <c r="L11" s="14"/>
      <c r="M11" s="15" t="s">
        <v>22</v>
      </c>
    </row>
    <row r="12" spans="1:13" ht="49.5" customHeight="1">
      <c r="A12" s="6"/>
      <c r="B12" s="46" t="s">
        <v>26</v>
      </c>
      <c r="C12" s="46"/>
      <c r="D12" s="46"/>
      <c r="E12" s="8"/>
      <c r="F12" s="17">
        <f>SUM(F9:F11)</f>
        <v>15114487.57</v>
      </c>
      <c r="G12" s="17">
        <f>SUM(G9:G11)</f>
        <v>5196775.57</v>
      </c>
      <c r="H12" s="17">
        <f>SUM(H9:H11)</f>
        <v>6415990</v>
      </c>
      <c r="I12" s="17">
        <f>SUM(I9:I11)</f>
        <v>1126197</v>
      </c>
      <c r="J12" s="17">
        <f>SUM(J9:J11)</f>
        <v>514090</v>
      </c>
      <c r="K12" s="18" t="s">
        <v>21</v>
      </c>
      <c r="L12" s="19">
        <f>SUM(L9:L11)</f>
        <v>4775703</v>
      </c>
      <c r="M12" s="11"/>
    </row>
    <row r="13" spans="1:13" ht="136.5" customHeight="1">
      <c r="A13" s="12" t="s">
        <v>33</v>
      </c>
      <c r="B13" s="16" t="s">
        <v>28</v>
      </c>
      <c r="C13" s="16" t="s">
        <v>29</v>
      </c>
      <c r="D13" s="16" t="s">
        <v>30</v>
      </c>
      <c r="E13" s="8" t="s">
        <v>31</v>
      </c>
      <c r="F13" s="9">
        <v>13440</v>
      </c>
      <c r="G13" s="9"/>
      <c r="H13" s="9">
        <v>10605</v>
      </c>
      <c r="I13" s="9">
        <v>10605</v>
      </c>
      <c r="J13" s="17"/>
      <c r="K13" s="8" t="s">
        <v>21</v>
      </c>
      <c r="L13" s="19"/>
      <c r="M13" s="15" t="s">
        <v>22</v>
      </c>
    </row>
    <row r="14" spans="1:13" ht="53.25" customHeight="1">
      <c r="A14" s="6"/>
      <c r="B14" s="46" t="s">
        <v>32</v>
      </c>
      <c r="C14" s="46"/>
      <c r="D14" s="46"/>
      <c r="E14" s="8"/>
      <c r="F14" s="17">
        <f>SUM(F13)</f>
        <v>13440</v>
      </c>
      <c r="G14" s="17">
        <f>SUM(G5,G9,)</f>
        <v>0</v>
      </c>
      <c r="H14" s="17">
        <f>SUM(H13)</f>
        <v>10605</v>
      </c>
      <c r="I14" s="17">
        <f>SUM(I13)</f>
        <v>10605</v>
      </c>
      <c r="J14" s="17">
        <f>SUM(J13)</f>
        <v>0</v>
      </c>
      <c r="K14" s="18" t="s">
        <v>21</v>
      </c>
      <c r="L14" s="19">
        <f>SUM(L13)</f>
        <v>0</v>
      </c>
      <c r="M14" s="20"/>
    </row>
    <row r="15" spans="1:13" ht="53.25" customHeight="1">
      <c r="A15" s="12" t="s">
        <v>41</v>
      </c>
      <c r="B15" s="7" t="s">
        <v>34</v>
      </c>
      <c r="C15" s="7" t="s">
        <v>35</v>
      </c>
      <c r="D15" s="13" t="s">
        <v>52</v>
      </c>
      <c r="E15" s="21" t="s">
        <v>36</v>
      </c>
      <c r="F15" s="9">
        <f>SUM(G15,H15)</f>
        <v>1220633</v>
      </c>
      <c r="G15" s="9">
        <v>446816</v>
      </c>
      <c r="H15" s="9">
        <f>SUM(I15,J15,L15)</f>
        <v>773817</v>
      </c>
      <c r="I15" s="9">
        <f>17384+38946+300+20740+196447+187044</f>
        <v>460861</v>
      </c>
      <c r="J15" s="9"/>
      <c r="K15" s="8" t="s">
        <v>37</v>
      </c>
      <c r="L15" s="14">
        <f>500000-187044</f>
        <v>312956</v>
      </c>
      <c r="M15" s="22" t="s">
        <v>22</v>
      </c>
    </row>
    <row r="16" spans="1:13" ht="53.25" customHeight="1">
      <c r="A16" s="23"/>
      <c r="B16" s="47" t="s">
        <v>38</v>
      </c>
      <c r="C16" s="47"/>
      <c r="D16" s="47"/>
      <c r="E16" s="21"/>
      <c r="F16" s="17">
        <f>SUM(F15)</f>
        <v>1220633</v>
      </c>
      <c r="G16" s="17">
        <f>SUM(G15)</f>
        <v>446816</v>
      </c>
      <c r="H16" s="17">
        <f>SUM(H15)</f>
        <v>773817</v>
      </c>
      <c r="I16" s="17">
        <f>SUM(I15)</f>
        <v>460861</v>
      </c>
      <c r="J16" s="17">
        <f>SUM(J15)</f>
        <v>0</v>
      </c>
      <c r="K16" s="18" t="s">
        <v>39</v>
      </c>
      <c r="L16" s="19">
        <f>SUM(L15)</f>
        <v>312956</v>
      </c>
      <c r="M16" s="11"/>
    </row>
    <row r="17" spans="1:13" ht="12.75" customHeight="1" hidden="1">
      <c r="A17" s="23"/>
      <c r="B17" s="24"/>
      <c r="C17" s="24"/>
      <c r="D17" s="24"/>
      <c r="E17" s="25"/>
      <c r="F17" s="26"/>
      <c r="G17" s="26"/>
      <c r="H17" s="26"/>
      <c r="I17" s="26"/>
      <c r="J17" s="26"/>
      <c r="K17" s="27" t="s">
        <v>40</v>
      </c>
      <c r="L17" s="28"/>
      <c r="M17" s="22" t="s">
        <v>22</v>
      </c>
    </row>
    <row r="18" spans="1:13" ht="108" customHeight="1">
      <c r="A18" s="23" t="s">
        <v>53</v>
      </c>
      <c r="B18" s="24" t="s">
        <v>42</v>
      </c>
      <c r="C18" s="24" t="s">
        <v>43</v>
      </c>
      <c r="D18" s="29" t="s">
        <v>30</v>
      </c>
      <c r="E18" s="30" t="s">
        <v>44</v>
      </c>
      <c r="F18" s="31">
        <v>25410</v>
      </c>
      <c r="G18" s="32"/>
      <c r="H18" s="32">
        <v>10860</v>
      </c>
      <c r="I18" s="32">
        <v>10860</v>
      </c>
      <c r="J18" s="32"/>
      <c r="K18" s="33" t="s">
        <v>37</v>
      </c>
      <c r="L18" s="34"/>
      <c r="M18" s="35" t="s">
        <v>22</v>
      </c>
    </row>
    <row r="19" spans="1:13" ht="51" customHeight="1">
      <c r="A19" s="23"/>
      <c r="B19" s="47" t="s">
        <v>45</v>
      </c>
      <c r="C19" s="47"/>
      <c r="D19" s="47"/>
      <c r="E19" s="25"/>
      <c r="F19" s="36">
        <f>SUM(F18)</f>
        <v>25410</v>
      </c>
      <c r="G19" s="17">
        <f>SUM(G18)</f>
        <v>0</v>
      </c>
      <c r="H19" s="36">
        <f>SUM(H18)</f>
        <v>10860</v>
      </c>
      <c r="I19" s="36">
        <f>SUM(I18)</f>
        <v>10860</v>
      </c>
      <c r="J19" s="36">
        <f>SUM(J18)</f>
        <v>0</v>
      </c>
      <c r="K19" s="37" t="s">
        <v>39</v>
      </c>
      <c r="L19" s="38">
        <f>SUM(L18)</f>
        <v>0</v>
      </c>
      <c r="M19" s="20"/>
    </row>
    <row r="20" spans="1:13" ht="53.25" customHeight="1">
      <c r="A20" s="48" t="s">
        <v>46</v>
      </c>
      <c r="B20" s="48"/>
      <c r="C20" s="48"/>
      <c r="D20" s="48"/>
      <c r="E20" s="48"/>
      <c r="F20" s="17">
        <f>SUM(F12,F14,F16,F19)</f>
        <v>16373970.57</v>
      </c>
      <c r="G20" s="17">
        <f>SUM(G12,G16,)</f>
        <v>5643591.57</v>
      </c>
      <c r="H20" s="17">
        <f>SUM(H12,H14,H16,H19)</f>
        <v>7211272</v>
      </c>
      <c r="I20" s="17">
        <f>SUM(I12,I14,I16,I19)</f>
        <v>1608523</v>
      </c>
      <c r="J20" s="17">
        <f>SUM(J12,J14,J16,J19)</f>
        <v>514090</v>
      </c>
      <c r="K20" s="18" t="s">
        <v>37</v>
      </c>
      <c r="L20" s="19">
        <f>SUM(L12,L14,L16,L19)</f>
        <v>5088659</v>
      </c>
      <c r="M20" s="39" t="s">
        <v>47</v>
      </c>
    </row>
    <row r="21" ht="12.75">
      <c r="A21" s="1" t="s">
        <v>55</v>
      </c>
    </row>
    <row r="23" ht="12.75">
      <c r="A23" s="1" t="s">
        <v>48</v>
      </c>
    </row>
    <row r="24" ht="12.75">
      <c r="A24" s="1" t="s">
        <v>49</v>
      </c>
    </row>
    <row r="25" ht="12.75">
      <c r="A25" s="1" t="s">
        <v>50</v>
      </c>
    </row>
    <row r="26" spans="11:12" ht="12.75">
      <c r="K26" s="49" t="s">
        <v>56</v>
      </c>
      <c r="L26" s="49"/>
    </row>
    <row r="27" spans="1:12" ht="12.75">
      <c r="A27" s="40"/>
      <c r="K27" s="49" t="s">
        <v>57</v>
      </c>
      <c r="L27" s="49"/>
    </row>
  </sheetData>
  <mergeCells count="21">
    <mergeCell ref="B12:D12"/>
    <mergeCell ref="B16:D16"/>
    <mergeCell ref="A20:E20"/>
    <mergeCell ref="H4:H7"/>
    <mergeCell ref="B14:D14"/>
    <mergeCell ref="B19:D19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 r:id="rId1"/>
  <headerFooter alignWithMargins="0">
    <oddHeader>&amp;R&amp;9Tabela Nr 1
do Uchwały Nr  XXXV/200/10
Rady Gminy Osieck 
z dnia 28 czerwca 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cp:lastPrinted>2010-06-28T11:17:57Z</cp:lastPrinted>
  <dcterms:created xsi:type="dcterms:W3CDTF">2010-01-27T14:13:35Z</dcterms:created>
  <dcterms:modified xsi:type="dcterms:W3CDTF">2010-06-30T11:52:43Z</dcterms:modified>
  <cp:category/>
  <cp:version/>
  <cp:contentType/>
  <cp:contentStatus/>
</cp:coreProperties>
</file>