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formacja o mieniu 2010" sheetId="1" r:id="rId1"/>
    <sheet name="Grunty" sheetId="2" r:id="rId2"/>
    <sheet name="Inf. o dochodach" sheetId="3" r:id="rId3"/>
  </sheets>
  <definedNames/>
  <calcPr fullCalcOnLoad="1"/>
</workbook>
</file>

<file path=xl/sharedStrings.xml><?xml version="1.0" encoding="utf-8"?>
<sst xmlns="http://schemas.openxmlformats.org/spreadsheetml/2006/main" count="204" uniqueCount="122">
  <si>
    <t>Lp.</t>
  </si>
  <si>
    <t>Przychód</t>
  </si>
  <si>
    <t>Rozchód</t>
  </si>
  <si>
    <t>Ilość</t>
  </si>
  <si>
    <t>I</t>
  </si>
  <si>
    <t>szt.</t>
  </si>
  <si>
    <t>1.</t>
  </si>
  <si>
    <t>2.</t>
  </si>
  <si>
    <t>3.</t>
  </si>
  <si>
    <t>4.</t>
  </si>
  <si>
    <t>5.</t>
  </si>
  <si>
    <t>Klub Kultury w Osiecku</t>
  </si>
  <si>
    <t>6.</t>
  </si>
  <si>
    <t>Biblioteka w Natolinie</t>
  </si>
  <si>
    <t>7.</t>
  </si>
  <si>
    <t>Świetlica wiejska w Augustówce</t>
  </si>
  <si>
    <t>8.</t>
  </si>
  <si>
    <t>9.</t>
  </si>
  <si>
    <t>10.</t>
  </si>
  <si>
    <t>11.</t>
  </si>
  <si>
    <t>12.</t>
  </si>
  <si>
    <t>II</t>
  </si>
  <si>
    <t>Stacja uzdatniania wody</t>
  </si>
  <si>
    <t>Sieć wodociągowa</t>
  </si>
  <si>
    <t>mb.</t>
  </si>
  <si>
    <t>III</t>
  </si>
  <si>
    <t>ŚRODKI TRANSPORTU</t>
  </si>
  <si>
    <t>IV</t>
  </si>
  <si>
    <t>GRUNTY</t>
  </si>
  <si>
    <t>ha</t>
  </si>
  <si>
    <t xml:space="preserve">O G Ó Ł E M </t>
  </si>
  <si>
    <t xml:space="preserve">Laser model CTL </t>
  </si>
  <si>
    <t>WYPOSAŻENIE</t>
  </si>
  <si>
    <t xml:space="preserve">Informacja o stanie mienia Gminy Osieck za rok 2010 </t>
  </si>
  <si>
    <t>Wyszczególnienie</t>
  </si>
  <si>
    <t>Stan na 01.01.2010</t>
  </si>
  <si>
    <t>Stan na 31.12.2010</t>
  </si>
  <si>
    <t>Uwagi</t>
  </si>
  <si>
    <t xml:space="preserve">Lp. </t>
  </si>
  <si>
    <t xml:space="preserve">Wyszczególnienie </t>
  </si>
  <si>
    <t>Kwota w zł.</t>
  </si>
  <si>
    <t>Wpływy z opłat za dzierżawę gruntów gminnych</t>
  </si>
  <si>
    <t>Wpływy z opłat za wieczyste użytkowanie gruntów gminnych</t>
  </si>
  <si>
    <t>Ogółem dochody z mienia</t>
  </si>
  <si>
    <t>Wpływy z najmu i dzierżawy nieruchomości i lokali użytkowych</t>
  </si>
  <si>
    <t>Jedn. miary</t>
  </si>
  <si>
    <t xml:space="preserve">Wartość brutto                w zł </t>
  </si>
  <si>
    <t>Budynek Urzędu Gminy</t>
  </si>
  <si>
    <t>Budynek Szkoły Podstawowej w Osiecku</t>
  </si>
  <si>
    <t>Budynek Gimnazjum z salą sportową</t>
  </si>
  <si>
    <t>Budynek Szkoły Podstawowej w Augustówce</t>
  </si>
  <si>
    <t>Budynek Ośrodka Zdrowia</t>
  </si>
  <si>
    <t>Budynek wiejski w Grabiance</t>
  </si>
  <si>
    <t>Sklep w Pogorzeli</t>
  </si>
  <si>
    <t>13.</t>
  </si>
  <si>
    <t>14.</t>
  </si>
  <si>
    <t>15.</t>
  </si>
  <si>
    <t>Kotłownia przy szkole w Augustówce</t>
  </si>
  <si>
    <t>Oczyszczalnia ścieków przy szkole w Augustówce</t>
  </si>
  <si>
    <t>Budynek gospodarczy przy szkole w Osiecku</t>
  </si>
  <si>
    <t>Kotłownia przy szkole w Osiecku</t>
  </si>
  <si>
    <t>Oczyszczalnia ścieków w Osiecku</t>
  </si>
  <si>
    <t>Wpływy z dzierżawy infrastruktury teletechnicznej</t>
  </si>
  <si>
    <t>Oddany w dzierżawę NZOZ w Osiecku</t>
  </si>
  <si>
    <t>BUDYNKI I LOKALE</t>
  </si>
  <si>
    <t>Przydomowe oczyszczalnie ścieków</t>
  </si>
  <si>
    <t>Sieć kanalizacji sanitarnej w Osiecku</t>
  </si>
  <si>
    <t>Sieć teletechniczna rozdzielcza kablowa</t>
  </si>
  <si>
    <t>Boisko szkolne w Augustówce</t>
  </si>
  <si>
    <t>Boisko szkolne w Osiecku</t>
  </si>
  <si>
    <t>Zestawy komputerowe</t>
  </si>
  <si>
    <t>Motopompa</t>
  </si>
  <si>
    <t>URZĄDZENIA TECHNICZNE</t>
  </si>
  <si>
    <t>Zmywarka</t>
  </si>
  <si>
    <t>Stołówka szkolna</t>
  </si>
  <si>
    <t>Centrala telefoniczna</t>
  </si>
  <si>
    <t>OBIEKTY INŻYNIERII LĄDOWEJ                        I WODNEJ</t>
  </si>
  <si>
    <t>Samochód osobowy - Polonez Caro</t>
  </si>
  <si>
    <t>Samochód Star 266</t>
  </si>
  <si>
    <t>Ambulans + nosze wielofunkcyjne</t>
  </si>
  <si>
    <t xml:space="preserve">Kserokopiarka </t>
  </si>
  <si>
    <t>Patelnia elektryczna</t>
  </si>
  <si>
    <t>OGÓŁEM</t>
  </si>
  <si>
    <t>Aparaty powietrzne</t>
  </si>
  <si>
    <t>Aparat EKG</t>
  </si>
  <si>
    <t>Elektrokardiograf</t>
  </si>
  <si>
    <t>V</t>
  </si>
  <si>
    <t>Wyposażenie Urzędu Gminy i GOPSu</t>
  </si>
  <si>
    <t>Oddany do użytkowania dla NZOZ</t>
  </si>
  <si>
    <t>Oddane do użytkowania dla OSP Osieck</t>
  </si>
  <si>
    <t>Wyposażenie Urzędu Gminy i Biblioteki</t>
  </si>
  <si>
    <t>Zestaw komputerowy</t>
  </si>
  <si>
    <t>połowa budynku położonego w Osiecku ul. Warszawska 10                 - budynek przeznaczonyc do rozbiórki</t>
  </si>
  <si>
    <t xml:space="preserve">Budynek mieszkalny w Osiecku                                           </t>
  </si>
  <si>
    <t>Drogi utwardzone</t>
  </si>
  <si>
    <t>Kotłownia przy UG</t>
  </si>
  <si>
    <t>w tym odnowione nawierzchnie drogowe na Rynku w Osiecku</t>
  </si>
  <si>
    <t>Rozebrany w związku z przebudową</t>
  </si>
  <si>
    <t>Oddana do użytkowania dla OSP Górki</t>
  </si>
  <si>
    <t>Wewnętrzna centrala abonencka w Urzędzie Gminy</t>
  </si>
  <si>
    <t>Oddany do użytkowania dla OSP Osieck</t>
  </si>
  <si>
    <t>Wyposażenie Biblioteki Publicznej</t>
  </si>
  <si>
    <t>Sposób użytkowania</t>
  </si>
  <si>
    <t>Dane w ha</t>
  </si>
  <si>
    <t>Stan na dzień 01.01.2010r.</t>
  </si>
  <si>
    <t>Stan na dzień 31.12.2010r.</t>
  </si>
  <si>
    <t>Różnica                  (4-3)</t>
  </si>
  <si>
    <t>Grunty rolne oddane w dzierżawę</t>
  </si>
  <si>
    <t>Pozostałe grunty oddane w dzierżawę</t>
  </si>
  <si>
    <t>Grunty oddane w użytkowanie wieczyste</t>
  </si>
  <si>
    <t>Grunty pod drogami</t>
  </si>
  <si>
    <t xml:space="preserve">Pozostałe grunty  </t>
  </si>
  <si>
    <t>Grunty dzierżawione przez Gminę</t>
  </si>
  <si>
    <t>działka nr 1914/9 oddana w dzierżawę NZOZ</t>
  </si>
  <si>
    <t>część działki nr 1805/1 wydzierżawiona pod przepompownię ścieków na trasie kanalizacji sanitarnej</t>
  </si>
  <si>
    <t>Wpływy ze sprzedaży składników majątkowych - sprzedaż gruntów</t>
  </si>
  <si>
    <t xml:space="preserve">Informacja o dochodach uzyskanych w roku 2010 z tytułu wykonywania prawa własności </t>
  </si>
  <si>
    <t>Zestawienie gruntów komunalnych według sposobów użytkowania w roku 2010</t>
  </si>
  <si>
    <t>Plac postojowy przed budynkiem wiejskim                   w Augustówce</t>
  </si>
  <si>
    <r>
      <t>40 m</t>
    </r>
    <r>
      <rPr>
        <vertAlign val="superscript"/>
        <sz val="10"/>
        <rFont val="Arial CE"/>
        <family val="0"/>
      </rPr>
      <t>2</t>
    </r>
  </si>
  <si>
    <t>Umowy dzierżawy wygasły w trakcie roku                           i nie zostały zawarte nowe</t>
  </si>
  <si>
    <r>
      <t>40 m</t>
    </r>
    <r>
      <rPr>
        <b/>
        <vertAlign val="superscript"/>
        <sz val="10"/>
        <rFont val="Arial CE"/>
        <family val="0"/>
      </rPr>
      <t>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</si>
</sst>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[Red]\-#,##0\ "/>
  </numFmts>
  <fonts count="9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20"/>
      <name val="Verdana"/>
      <family val="2"/>
    </font>
    <font>
      <sz val="6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4" fontId="0" fillId="0" borderId="2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.75390625" style="0" customWidth="1"/>
    <col min="2" max="2" width="39.375" style="0" customWidth="1"/>
    <col min="3" max="3" width="7.375" style="0" customWidth="1"/>
    <col min="4" max="4" width="7.875" style="0" customWidth="1"/>
    <col min="5" max="5" width="17.875" style="0" customWidth="1"/>
    <col min="6" max="6" width="7.75390625" style="0" customWidth="1"/>
    <col min="7" max="7" width="17.625" style="0" customWidth="1"/>
    <col min="8" max="8" width="7.875" style="0" customWidth="1"/>
    <col min="9" max="9" width="15.375" style="0" customWidth="1"/>
    <col min="10" max="10" width="6.875" style="0" customWidth="1"/>
    <col min="11" max="11" width="17.125" style="0" customWidth="1"/>
    <col min="12" max="12" width="50.25390625" style="0" customWidth="1"/>
  </cols>
  <sheetData>
    <row r="1" spans="1:12" ht="47.25" customHeight="1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7" customHeight="1">
      <c r="A2" s="69" t="s">
        <v>0</v>
      </c>
      <c r="B2" s="69" t="s">
        <v>34</v>
      </c>
      <c r="C2" s="71" t="s">
        <v>45</v>
      </c>
      <c r="D2" s="73" t="s">
        <v>35</v>
      </c>
      <c r="E2" s="74"/>
      <c r="F2" s="73" t="s">
        <v>1</v>
      </c>
      <c r="G2" s="74"/>
      <c r="H2" s="73" t="s">
        <v>2</v>
      </c>
      <c r="I2" s="74"/>
      <c r="J2" s="73" t="s">
        <v>36</v>
      </c>
      <c r="K2" s="74"/>
      <c r="L2" s="69" t="s">
        <v>37</v>
      </c>
    </row>
    <row r="3" spans="1:12" ht="25.5">
      <c r="A3" s="70"/>
      <c r="B3" s="70"/>
      <c r="C3" s="72"/>
      <c r="D3" s="28" t="s">
        <v>3</v>
      </c>
      <c r="E3" s="29" t="s">
        <v>46</v>
      </c>
      <c r="F3" s="28" t="s">
        <v>3</v>
      </c>
      <c r="G3" s="29" t="s">
        <v>46</v>
      </c>
      <c r="H3" s="28" t="s">
        <v>3</v>
      </c>
      <c r="I3" s="29" t="s">
        <v>46</v>
      </c>
      <c r="J3" s="28" t="s">
        <v>3</v>
      </c>
      <c r="K3" s="29" t="s">
        <v>46</v>
      </c>
      <c r="L3" s="70"/>
    </row>
    <row r="4" spans="1:12" ht="27.75" customHeight="1">
      <c r="A4" s="30" t="s">
        <v>4</v>
      </c>
      <c r="B4" s="30" t="s">
        <v>64</v>
      </c>
      <c r="C4" s="30"/>
      <c r="D4" s="30"/>
      <c r="E4" s="31">
        <f>SUM(E5:E16)</f>
        <v>4590231.010000001</v>
      </c>
      <c r="F4" s="30"/>
      <c r="G4" s="31"/>
      <c r="H4" s="30"/>
      <c r="I4" s="32"/>
      <c r="J4" s="30"/>
      <c r="K4" s="31">
        <f>SUM(K5:K16)</f>
        <v>4590231.010000001</v>
      </c>
      <c r="L4" s="33"/>
    </row>
    <row r="5" spans="1:12" ht="27" customHeight="1">
      <c r="A5" s="5" t="s">
        <v>6</v>
      </c>
      <c r="B5" s="19" t="s">
        <v>47</v>
      </c>
      <c r="C5" s="5" t="s">
        <v>5</v>
      </c>
      <c r="D5" s="3">
        <v>1</v>
      </c>
      <c r="E5" s="24">
        <v>88573.85</v>
      </c>
      <c r="F5" s="3"/>
      <c r="G5" s="24"/>
      <c r="H5" s="3"/>
      <c r="I5" s="3"/>
      <c r="J5" s="3">
        <v>1</v>
      </c>
      <c r="K5" s="24">
        <v>88573.85</v>
      </c>
      <c r="L5" s="20"/>
    </row>
    <row r="6" spans="1:12" ht="27" customHeight="1">
      <c r="A6" s="5" t="s">
        <v>7</v>
      </c>
      <c r="B6" s="19" t="s">
        <v>48</v>
      </c>
      <c r="C6" s="5" t="s">
        <v>5</v>
      </c>
      <c r="D6" s="3">
        <v>1</v>
      </c>
      <c r="E6" s="24">
        <v>324300</v>
      </c>
      <c r="F6" s="3"/>
      <c r="G6" s="24"/>
      <c r="H6" s="3"/>
      <c r="I6" s="4"/>
      <c r="J6" s="3">
        <v>1</v>
      </c>
      <c r="K6" s="24">
        <v>324300</v>
      </c>
      <c r="L6" s="20"/>
    </row>
    <row r="7" spans="1:12" ht="27" customHeight="1">
      <c r="A7" s="5" t="s">
        <v>8</v>
      </c>
      <c r="B7" s="19" t="s">
        <v>49</v>
      </c>
      <c r="C7" s="5" t="s">
        <v>5</v>
      </c>
      <c r="D7" s="3">
        <v>1</v>
      </c>
      <c r="E7" s="24">
        <v>2211882.32</v>
      </c>
      <c r="F7" s="3"/>
      <c r="G7" s="24"/>
      <c r="H7" s="3"/>
      <c r="I7" s="3"/>
      <c r="J7" s="3">
        <v>1</v>
      </c>
      <c r="K7" s="24">
        <v>2211882.32</v>
      </c>
      <c r="L7" s="20"/>
    </row>
    <row r="8" spans="1:12" ht="27" customHeight="1">
      <c r="A8" s="5" t="s">
        <v>9</v>
      </c>
      <c r="B8" s="19" t="s">
        <v>50</v>
      </c>
      <c r="C8" s="5" t="s">
        <v>5</v>
      </c>
      <c r="D8" s="1">
        <v>1</v>
      </c>
      <c r="E8" s="25">
        <v>1503849.52</v>
      </c>
      <c r="F8" s="1"/>
      <c r="G8" s="25"/>
      <c r="H8" s="1"/>
      <c r="I8" s="1"/>
      <c r="J8" s="1">
        <v>1</v>
      </c>
      <c r="K8" s="25">
        <v>1503849.52</v>
      </c>
      <c r="L8" s="19"/>
    </row>
    <row r="9" spans="1:12" ht="27" customHeight="1">
      <c r="A9" s="5" t="s">
        <v>10</v>
      </c>
      <c r="B9" s="19" t="s">
        <v>51</v>
      </c>
      <c r="C9" s="5" t="s">
        <v>5</v>
      </c>
      <c r="D9" s="1">
        <v>1</v>
      </c>
      <c r="E9" s="25">
        <v>106661.07</v>
      </c>
      <c r="F9" s="1"/>
      <c r="G9" s="25"/>
      <c r="H9" s="1"/>
      <c r="I9" s="1"/>
      <c r="J9" s="1">
        <v>1</v>
      </c>
      <c r="K9" s="25">
        <v>106661.07</v>
      </c>
      <c r="L9" s="19" t="s">
        <v>63</v>
      </c>
    </row>
    <row r="10" spans="1:12" ht="27" customHeight="1">
      <c r="A10" s="5" t="s">
        <v>12</v>
      </c>
      <c r="B10" s="19" t="s">
        <v>13</v>
      </c>
      <c r="C10" s="5" t="s">
        <v>5</v>
      </c>
      <c r="D10" s="1">
        <v>1</v>
      </c>
      <c r="E10" s="25">
        <v>18922.2</v>
      </c>
      <c r="F10" s="1"/>
      <c r="G10" s="25"/>
      <c r="H10" s="1"/>
      <c r="I10" s="1"/>
      <c r="J10" s="1">
        <v>1</v>
      </c>
      <c r="K10" s="25">
        <v>18922.2</v>
      </c>
      <c r="L10" s="19"/>
    </row>
    <row r="11" spans="1:12" ht="27" customHeight="1">
      <c r="A11" s="5" t="s">
        <v>14</v>
      </c>
      <c r="B11" s="19" t="s">
        <v>11</v>
      </c>
      <c r="C11" s="5" t="s">
        <v>5</v>
      </c>
      <c r="D11" s="1">
        <v>1</v>
      </c>
      <c r="E11" s="25">
        <f>14238.65</f>
        <v>14238.65</v>
      </c>
      <c r="F11" s="1"/>
      <c r="G11" s="25"/>
      <c r="H11" s="1"/>
      <c r="I11" s="1"/>
      <c r="J11" s="1">
        <v>1</v>
      </c>
      <c r="K11" s="25">
        <v>14238.65</v>
      </c>
      <c r="L11" s="19"/>
    </row>
    <row r="12" spans="1:12" ht="27" customHeight="1">
      <c r="A12" s="5" t="s">
        <v>16</v>
      </c>
      <c r="B12" s="19" t="s">
        <v>15</v>
      </c>
      <c r="C12" s="5" t="s">
        <v>5</v>
      </c>
      <c r="D12" s="1">
        <v>1</v>
      </c>
      <c r="E12" s="25">
        <v>210431.5</v>
      </c>
      <c r="F12" s="1"/>
      <c r="G12" s="25"/>
      <c r="H12" s="1"/>
      <c r="I12" s="1"/>
      <c r="J12" s="1">
        <v>1</v>
      </c>
      <c r="K12" s="25">
        <v>210431.5</v>
      </c>
      <c r="L12" s="19"/>
    </row>
    <row r="13" spans="1:12" ht="27" customHeight="1">
      <c r="A13" s="5" t="s">
        <v>17</v>
      </c>
      <c r="B13" s="19" t="s">
        <v>52</v>
      </c>
      <c r="C13" s="5" t="s">
        <v>5</v>
      </c>
      <c r="D13" s="1">
        <v>1</v>
      </c>
      <c r="E13" s="25">
        <v>25289.29</v>
      </c>
      <c r="F13" s="1"/>
      <c r="G13" s="25"/>
      <c r="H13" s="1"/>
      <c r="I13" s="1"/>
      <c r="J13" s="1">
        <v>1</v>
      </c>
      <c r="K13" s="25">
        <v>25289.29</v>
      </c>
      <c r="L13" s="19"/>
    </row>
    <row r="14" spans="1:12" ht="27" customHeight="1">
      <c r="A14" s="5" t="s">
        <v>18</v>
      </c>
      <c r="B14" s="20" t="s">
        <v>93</v>
      </c>
      <c r="C14" s="5" t="s">
        <v>5</v>
      </c>
      <c r="D14" s="1">
        <v>1</v>
      </c>
      <c r="E14" s="25">
        <v>23571.2</v>
      </c>
      <c r="F14" s="1"/>
      <c r="G14" s="25"/>
      <c r="H14" s="1"/>
      <c r="I14" s="1"/>
      <c r="J14" s="1">
        <v>1</v>
      </c>
      <c r="K14" s="25">
        <v>23571.2</v>
      </c>
      <c r="L14" s="19" t="s">
        <v>92</v>
      </c>
    </row>
    <row r="15" spans="1:12" ht="27" customHeight="1">
      <c r="A15" s="5" t="s">
        <v>19</v>
      </c>
      <c r="B15" s="19" t="s">
        <v>53</v>
      </c>
      <c r="C15" s="5" t="s">
        <v>5</v>
      </c>
      <c r="D15" s="1">
        <v>1</v>
      </c>
      <c r="E15" s="25">
        <v>30081.41</v>
      </c>
      <c r="F15" s="1"/>
      <c r="G15" s="25"/>
      <c r="H15" s="1"/>
      <c r="I15" s="1"/>
      <c r="J15" s="1">
        <v>1</v>
      </c>
      <c r="K15" s="25">
        <v>30081.41</v>
      </c>
      <c r="L15" s="21"/>
    </row>
    <row r="16" spans="1:12" ht="27" customHeight="1">
      <c r="A16" s="5" t="s">
        <v>20</v>
      </c>
      <c r="B16" s="19" t="s">
        <v>59</v>
      </c>
      <c r="C16" s="5" t="s">
        <v>5</v>
      </c>
      <c r="D16" s="1">
        <v>1</v>
      </c>
      <c r="E16" s="25">
        <v>32430</v>
      </c>
      <c r="F16" s="1"/>
      <c r="G16" s="25"/>
      <c r="H16" s="1"/>
      <c r="I16" s="1"/>
      <c r="J16" s="1">
        <v>1</v>
      </c>
      <c r="K16" s="25">
        <v>32430</v>
      </c>
      <c r="L16" s="21"/>
    </row>
    <row r="17" spans="1:12" ht="36" customHeight="1">
      <c r="A17" s="38" t="s">
        <v>21</v>
      </c>
      <c r="B17" s="45" t="s">
        <v>76</v>
      </c>
      <c r="C17" s="34"/>
      <c r="D17" s="35"/>
      <c r="E17" s="36">
        <f>SUM(E18:E32)</f>
        <v>10625011.17</v>
      </c>
      <c r="F17" s="35"/>
      <c r="G17" s="36">
        <f>SUM(G18:G32)</f>
        <v>12879060.58</v>
      </c>
      <c r="H17" s="35"/>
      <c r="I17" s="36">
        <f>SUM(I18:I32)</f>
        <v>13239</v>
      </c>
      <c r="J17" s="35"/>
      <c r="K17" s="37">
        <f>SUM(K18:K32)</f>
        <v>23490832.75</v>
      </c>
      <c r="L17" s="33"/>
    </row>
    <row r="18" spans="1:12" ht="27" customHeight="1">
      <c r="A18" s="5" t="s">
        <v>6</v>
      </c>
      <c r="B18" s="19" t="s">
        <v>65</v>
      </c>
      <c r="C18" s="5" t="s">
        <v>5</v>
      </c>
      <c r="D18" s="1">
        <v>13</v>
      </c>
      <c r="E18" s="25">
        <v>158654.83</v>
      </c>
      <c r="F18" s="1"/>
      <c r="G18" s="25"/>
      <c r="H18" s="1"/>
      <c r="I18" s="1"/>
      <c r="J18" s="1">
        <v>13</v>
      </c>
      <c r="K18" s="25">
        <v>158654.83</v>
      </c>
      <c r="L18" s="22"/>
    </row>
    <row r="19" spans="1:12" ht="27" customHeight="1">
      <c r="A19" s="5" t="s">
        <v>7</v>
      </c>
      <c r="B19" s="20" t="s">
        <v>58</v>
      </c>
      <c r="C19" s="5" t="s">
        <v>5</v>
      </c>
      <c r="D19" s="1">
        <v>1</v>
      </c>
      <c r="E19" s="25">
        <v>50601</v>
      </c>
      <c r="F19" s="1"/>
      <c r="G19" s="25"/>
      <c r="H19" s="1"/>
      <c r="I19" s="1"/>
      <c r="J19" s="1">
        <v>1</v>
      </c>
      <c r="K19" s="25">
        <v>50601</v>
      </c>
      <c r="L19" s="21"/>
    </row>
    <row r="20" spans="1:12" ht="27" customHeight="1">
      <c r="A20" s="5" t="s">
        <v>8</v>
      </c>
      <c r="B20" s="20" t="s">
        <v>61</v>
      </c>
      <c r="C20" s="5" t="s">
        <v>5</v>
      </c>
      <c r="D20" s="1"/>
      <c r="E20" s="25"/>
      <c r="F20" s="1">
        <v>1</v>
      </c>
      <c r="G20" s="25">
        <v>2878806.59</v>
      </c>
      <c r="H20" s="1"/>
      <c r="I20" s="1"/>
      <c r="J20" s="1">
        <v>1</v>
      </c>
      <c r="K20" s="25">
        <v>2878806.59</v>
      </c>
      <c r="L20" s="21"/>
    </row>
    <row r="21" spans="1:12" ht="27" customHeight="1">
      <c r="A21" s="5" t="s">
        <v>9</v>
      </c>
      <c r="B21" s="19" t="s">
        <v>66</v>
      </c>
      <c r="C21" s="5" t="s">
        <v>24</v>
      </c>
      <c r="D21" s="1"/>
      <c r="E21" s="25"/>
      <c r="F21" s="1">
        <v>10830</v>
      </c>
      <c r="G21" s="25">
        <v>9142958.79</v>
      </c>
      <c r="H21" s="1"/>
      <c r="I21" s="1"/>
      <c r="J21" s="1">
        <v>10830</v>
      </c>
      <c r="K21" s="25">
        <v>9142958.79</v>
      </c>
      <c r="L21" s="23"/>
    </row>
    <row r="22" spans="1:12" ht="27" customHeight="1">
      <c r="A22" s="5" t="s">
        <v>10</v>
      </c>
      <c r="B22" s="19" t="s">
        <v>22</v>
      </c>
      <c r="C22" s="5" t="s">
        <v>5</v>
      </c>
      <c r="D22" s="1">
        <v>1</v>
      </c>
      <c r="E22" s="25">
        <v>848788.45</v>
      </c>
      <c r="F22" s="1"/>
      <c r="G22" s="25"/>
      <c r="H22" s="1"/>
      <c r="I22" s="1"/>
      <c r="J22" s="1">
        <v>1</v>
      </c>
      <c r="K22" s="25">
        <v>848788.45</v>
      </c>
      <c r="L22" s="19"/>
    </row>
    <row r="23" spans="1:12" ht="27" customHeight="1">
      <c r="A23" s="5" t="s">
        <v>12</v>
      </c>
      <c r="B23" s="19" t="s">
        <v>23</v>
      </c>
      <c r="C23" s="5" t="s">
        <v>24</v>
      </c>
      <c r="D23" s="3">
        <v>64872</v>
      </c>
      <c r="E23" s="25">
        <v>3778616.75</v>
      </c>
      <c r="F23" s="1"/>
      <c r="G23" s="25"/>
      <c r="H23" s="1"/>
      <c r="I23" s="1"/>
      <c r="J23" s="3">
        <v>64872</v>
      </c>
      <c r="K23" s="25">
        <v>3778616.75</v>
      </c>
      <c r="L23" s="19"/>
    </row>
    <row r="24" spans="1:12" ht="27" customHeight="1">
      <c r="A24" s="5" t="s">
        <v>14</v>
      </c>
      <c r="B24" s="19" t="s">
        <v>94</v>
      </c>
      <c r="C24" s="5" t="s">
        <v>24</v>
      </c>
      <c r="D24" s="53">
        <v>11175</v>
      </c>
      <c r="E24" s="39">
        <v>3062458.26</v>
      </c>
      <c r="F24" s="2"/>
      <c r="G24" s="10">
        <v>809690.99</v>
      </c>
      <c r="H24" s="1"/>
      <c r="I24" s="1"/>
      <c r="J24" s="53">
        <v>11175</v>
      </c>
      <c r="K24" s="25">
        <f>SUM(E24,G24)</f>
        <v>3872149.25</v>
      </c>
      <c r="L24" s="19" t="s">
        <v>96</v>
      </c>
    </row>
    <row r="25" spans="1:12" ht="27" customHeight="1">
      <c r="A25" s="5" t="s">
        <v>16</v>
      </c>
      <c r="B25" s="19" t="s">
        <v>118</v>
      </c>
      <c r="C25" s="5" t="s">
        <v>5</v>
      </c>
      <c r="D25" s="4">
        <v>1</v>
      </c>
      <c r="E25" s="25">
        <v>13239</v>
      </c>
      <c r="F25" s="1"/>
      <c r="G25" s="25"/>
      <c r="H25" s="4">
        <v>1</v>
      </c>
      <c r="I25" s="25">
        <v>13239</v>
      </c>
      <c r="J25" s="4">
        <v>0</v>
      </c>
      <c r="K25" s="25">
        <v>0</v>
      </c>
      <c r="L25" s="19" t="s">
        <v>97</v>
      </c>
    </row>
    <row r="26" spans="1:12" ht="27" customHeight="1">
      <c r="A26" s="5" t="s">
        <v>17</v>
      </c>
      <c r="B26" s="19" t="s">
        <v>118</v>
      </c>
      <c r="C26" s="5" t="s">
        <v>5</v>
      </c>
      <c r="D26" s="27"/>
      <c r="E26" s="1"/>
      <c r="F26" s="1">
        <v>1</v>
      </c>
      <c r="G26" s="25">
        <v>47604.21</v>
      </c>
      <c r="H26" s="1"/>
      <c r="I26" s="1"/>
      <c r="J26" s="1">
        <v>1</v>
      </c>
      <c r="K26" s="25">
        <v>47604.21</v>
      </c>
      <c r="L26" s="19"/>
    </row>
    <row r="27" spans="1:12" ht="27" customHeight="1">
      <c r="A27" s="5" t="s">
        <v>18</v>
      </c>
      <c r="B27" s="20" t="s">
        <v>67</v>
      </c>
      <c r="C27" s="5" t="s">
        <v>24</v>
      </c>
      <c r="D27" s="3">
        <v>42427</v>
      </c>
      <c r="E27" s="24">
        <v>1993202.01</v>
      </c>
      <c r="F27" s="3"/>
      <c r="G27" s="24"/>
      <c r="H27" s="3"/>
      <c r="I27" s="3"/>
      <c r="J27" s="3">
        <v>42427</v>
      </c>
      <c r="K27" s="24">
        <v>1993202.01</v>
      </c>
      <c r="L27" s="19"/>
    </row>
    <row r="28" spans="1:12" ht="27" customHeight="1">
      <c r="A28" s="5" t="s">
        <v>19</v>
      </c>
      <c r="B28" s="20" t="s">
        <v>95</v>
      </c>
      <c r="C28" s="5" t="s">
        <v>5</v>
      </c>
      <c r="D28" s="1">
        <v>1</v>
      </c>
      <c r="E28" s="25">
        <v>52731.53</v>
      </c>
      <c r="F28" s="1"/>
      <c r="G28" s="25"/>
      <c r="H28" s="1"/>
      <c r="I28" s="1"/>
      <c r="J28" s="1">
        <v>1</v>
      </c>
      <c r="K28" s="25">
        <v>52731.53</v>
      </c>
      <c r="L28" s="21"/>
    </row>
    <row r="29" spans="1:12" ht="27" customHeight="1">
      <c r="A29" s="5" t="s">
        <v>20</v>
      </c>
      <c r="B29" s="20" t="s">
        <v>60</v>
      </c>
      <c r="C29" s="5" t="s">
        <v>5</v>
      </c>
      <c r="D29" s="1">
        <v>1</v>
      </c>
      <c r="E29" s="25">
        <v>386729.66</v>
      </c>
      <c r="F29" s="1"/>
      <c r="G29" s="25"/>
      <c r="H29" s="1"/>
      <c r="I29" s="1"/>
      <c r="J29" s="1">
        <v>1</v>
      </c>
      <c r="K29" s="25">
        <v>386729.66</v>
      </c>
      <c r="L29" s="21"/>
    </row>
    <row r="30" spans="1:12" ht="27" customHeight="1">
      <c r="A30" s="5" t="s">
        <v>54</v>
      </c>
      <c r="B30" s="20" t="s">
        <v>57</v>
      </c>
      <c r="C30" s="5" t="s">
        <v>5</v>
      </c>
      <c r="D30" s="1">
        <v>1</v>
      </c>
      <c r="E30" s="25">
        <v>125839</v>
      </c>
      <c r="F30" s="1"/>
      <c r="G30" s="25"/>
      <c r="H30" s="1"/>
      <c r="I30" s="1"/>
      <c r="J30" s="1">
        <v>1</v>
      </c>
      <c r="K30" s="25">
        <v>125839</v>
      </c>
      <c r="L30" s="21"/>
    </row>
    <row r="31" spans="1:12" ht="27" customHeight="1">
      <c r="A31" s="5" t="s">
        <v>55</v>
      </c>
      <c r="B31" s="19" t="s">
        <v>68</v>
      </c>
      <c r="C31" s="5" t="s">
        <v>5</v>
      </c>
      <c r="D31" s="3">
        <v>1</v>
      </c>
      <c r="E31" s="24">
        <v>5082</v>
      </c>
      <c r="F31" s="3"/>
      <c r="G31" s="24"/>
      <c r="H31" s="3"/>
      <c r="I31" s="3"/>
      <c r="J31" s="3">
        <v>1</v>
      </c>
      <c r="K31" s="24">
        <v>5082</v>
      </c>
      <c r="L31" s="19"/>
    </row>
    <row r="32" spans="1:12" ht="27" customHeight="1">
      <c r="A32" s="5" t="s">
        <v>56</v>
      </c>
      <c r="B32" s="19" t="s">
        <v>69</v>
      </c>
      <c r="C32" s="5" t="s">
        <v>5</v>
      </c>
      <c r="D32" s="3">
        <v>1</v>
      </c>
      <c r="E32" s="24">
        <v>149068.68</v>
      </c>
      <c r="F32" s="3"/>
      <c r="G32" s="24"/>
      <c r="H32" s="3"/>
      <c r="I32" s="3"/>
      <c r="J32" s="3">
        <v>1</v>
      </c>
      <c r="K32" s="24">
        <v>149068.68</v>
      </c>
      <c r="L32" s="19"/>
    </row>
    <row r="33" spans="1:12" ht="26.25" customHeight="1">
      <c r="A33" s="38" t="s">
        <v>25</v>
      </c>
      <c r="B33" s="45" t="s">
        <v>72</v>
      </c>
      <c r="C33" s="38"/>
      <c r="D33" s="35"/>
      <c r="E33" s="36">
        <f>SUM(E34:E36)</f>
        <v>122179.5</v>
      </c>
      <c r="F33" s="35"/>
      <c r="G33" s="36"/>
      <c r="H33" s="35"/>
      <c r="I33" s="35"/>
      <c r="J33" s="35"/>
      <c r="K33" s="37">
        <f>SUM(K34:K36)</f>
        <v>122179.5</v>
      </c>
      <c r="L33" s="49"/>
    </row>
    <row r="34" spans="1:12" ht="27" customHeight="1">
      <c r="A34" s="40" t="s">
        <v>6</v>
      </c>
      <c r="B34" s="41" t="s">
        <v>71</v>
      </c>
      <c r="C34" s="40" t="s">
        <v>5</v>
      </c>
      <c r="D34" s="42">
        <v>1</v>
      </c>
      <c r="E34" s="43">
        <v>25166.4</v>
      </c>
      <c r="F34" s="42"/>
      <c r="G34" s="43"/>
      <c r="H34" s="42"/>
      <c r="I34" s="42"/>
      <c r="J34" s="42">
        <v>1</v>
      </c>
      <c r="K34" s="43">
        <v>25166.4</v>
      </c>
      <c r="L34" s="19" t="s">
        <v>98</v>
      </c>
    </row>
    <row r="35" spans="1:12" ht="27" customHeight="1">
      <c r="A35" s="40" t="s">
        <v>7</v>
      </c>
      <c r="B35" s="44" t="s">
        <v>70</v>
      </c>
      <c r="C35" s="40" t="s">
        <v>5</v>
      </c>
      <c r="D35" s="42">
        <v>19</v>
      </c>
      <c r="E35" s="43">
        <v>93155.6</v>
      </c>
      <c r="F35" s="42"/>
      <c r="G35" s="43"/>
      <c r="H35" s="42"/>
      <c r="I35" s="42"/>
      <c r="J35" s="42">
        <v>19</v>
      </c>
      <c r="K35" s="43">
        <v>93155.6</v>
      </c>
      <c r="L35" s="19" t="s">
        <v>87</v>
      </c>
    </row>
    <row r="36" spans="1:12" ht="27" customHeight="1">
      <c r="A36" s="40" t="s">
        <v>8</v>
      </c>
      <c r="B36" s="44" t="s">
        <v>75</v>
      </c>
      <c r="C36" s="40" t="s">
        <v>5</v>
      </c>
      <c r="D36" s="42">
        <v>1</v>
      </c>
      <c r="E36" s="43">
        <v>3857.5</v>
      </c>
      <c r="F36" s="42"/>
      <c r="G36" s="43"/>
      <c r="H36" s="42"/>
      <c r="I36" s="42"/>
      <c r="J36" s="42">
        <v>1</v>
      </c>
      <c r="K36" s="43">
        <v>3857.5</v>
      </c>
      <c r="L36" s="19" t="s">
        <v>99</v>
      </c>
    </row>
    <row r="37" spans="1:12" ht="27" customHeight="1">
      <c r="A37" s="38" t="s">
        <v>27</v>
      </c>
      <c r="B37" s="45" t="s">
        <v>26</v>
      </c>
      <c r="C37" s="38"/>
      <c r="D37" s="35"/>
      <c r="E37" s="36">
        <f>SUM(E38:E40)</f>
        <v>124906.43</v>
      </c>
      <c r="F37" s="35"/>
      <c r="G37" s="36"/>
      <c r="H37" s="35"/>
      <c r="I37" s="35"/>
      <c r="J37" s="35"/>
      <c r="K37" s="37">
        <f>SUM(K38:K40)</f>
        <v>124906.43</v>
      </c>
      <c r="L37" s="33"/>
    </row>
    <row r="38" spans="1:12" ht="27" customHeight="1">
      <c r="A38" s="40" t="s">
        <v>6</v>
      </c>
      <c r="B38" s="41" t="s">
        <v>77</v>
      </c>
      <c r="C38" s="40" t="s">
        <v>5</v>
      </c>
      <c r="D38" s="42">
        <v>1</v>
      </c>
      <c r="E38" s="43">
        <v>24390.48</v>
      </c>
      <c r="F38" s="42"/>
      <c r="G38" s="43"/>
      <c r="H38" s="42"/>
      <c r="I38" s="42"/>
      <c r="J38" s="42">
        <v>1</v>
      </c>
      <c r="K38" s="43">
        <v>24390.48</v>
      </c>
      <c r="L38" s="19"/>
    </row>
    <row r="39" spans="1:12" ht="27" customHeight="1">
      <c r="A39" s="40" t="s">
        <v>7</v>
      </c>
      <c r="B39" s="44" t="s">
        <v>78</v>
      </c>
      <c r="C39" s="40" t="s">
        <v>5</v>
      </c>
      <c r="D39" s="42">
        <v>1</v>
      </c>
      <c r="E39" s="43">
        <v>24118.56</v>
      </c>
      <c r="F39" s="42"/>
      <c r="G39" s="43"/>
      <c r="H39" s="42"/>
      <c r="I39" s="42"/>
      <c r="J39" s="42">
        <v>1</v>
      </c>
      <c r="K39" s="43">
        <v>24118.56</v>
      </c>
      <c r="L39" s="19" t="s">
        <v>100</v>
      </c>
    </row>
    <row r="40" spans="1:12" ht="27" customHeight="1">
      <c r="A40" s="40" t="s">
        <v>8</v>
      </c>
      <c r="B40" s="44" t="s">
        <v>79</v>
      </c>
      <c r="C40" s="40" t="s">
        <v>5</v>
      </c>
      <c r="D40" s="42">
        <v>1</v>
      </c>
      <c r="E40" s="43">
        <v>76397.39</v>
      </c>
      <c r="F40" s="42"/>
      <c r="G40" s="43"/>
      <c r="H40" s="42"/>
      <c r="I40" s="42"/>
      <c r="J40" s="42">
        <v>1</v>
      </c>
      <c r="K40" s="43">
        <v>76397.39</v>
      </c>
      <c r="L40" s="19" t="s">
        <v>88</v>
      </c>
    </row>
    <row r="41" spans="1:12" ht="22.5" customHeight="1">
      <c r="A41" s="38" t="s">
        <v>27</v>
      </c>
      <c r="B41" s="45" t="s">
        <v>32</v>
      </c>
      <c r="C41" s="38"/>
      <c r="D41" s="35"/>
      <c r="E41" s="36">
        <f>SUM(E42:E49)</f>
        <v>51278.65</v>
      </c>
      <c r="F41" s="35"/>
      <c r="G41" s="36">
        <f>SUM(G42:G49)</f>
        <v>3635.6</v>
      </c>
      <c r="H41" s="35"/>
      <c r="I41" s="35"/>
      <c r="J41" s="35"/>
      <c r="K41" s="37">
        <f>SUM(K42:K49)</f>
        <v>54914.25</v>
      </c>
      <c r="L41" s="33"/>
    </row>
    <row r="42" spans="1:12" ht="27" customHeight="1">
      <c r="A42" s="6" t="s">
        <v>6</v>
      </c>
      <c r="B42" s="20" t="s">
        <v>83</v>
      </c>
      <c r="C42" s="6" t="s">
        <v>5</v>
      </c>
      <c r="D42" s="3">
        <v>2</v>
      </c>
      <c r="E42" s="24">
        <v>6741</v>
      </c>
      <c r="F42" s="3"/>
      <c r="G42" s="24"/>
      <c r="H42" s="3"/>
      <c r="I42" s="3"/>
      <c r="J42" s="3">
        <v>2</v>
      </c>
      <c r="K42" s="26">
        <v>6741</v>
      </c>
      <c r="L42" s="19" t="s">
        <v>89</v>
      </c>
    </row>
    <row r="43" spans="1:12" ht="27" customHeight="1">
      <c r="A43" s="6" t="s">
        <v>7</v>
      </c>
      <c r="B43" s="20" t="s">
        <v>84</v>
      </c>
      <c r="C43" s="6" t="s">
        <v>5</v>
      </c>
      <c r="D43" s="3">
        <v>1</v>
      </c>
      <c r="E43" s="24">
        <v>5940</v>
      </c>
      <c r="F43" s="3"/>
      <c r="G43" s="24"/>
      <c r="H43" s="3"/>
      <c r="I43" s="3"/>
      <c r="J43" s="3">
        <v>1</v>
      </c>
      <c r="K43" s="26">
        <v>5940</v>
      </c>
      <c r="L43" s="19" t="s">
        <v>88</v>
      </c>
    </row>
    <row r="44" spans="1:12" ht="27" customHeight="1">
      <c r="A44" s="6" t="s">
        <v>8</v>
      </c>
      <c r="B44" s="20" t="s">
        <v>31</v>
      </c>
      <c r="C44" s="6" t="s">
        <v>5</v>
      </c>
      <c r="D44" s="3">
        <v>1</v>
      </c>
      <c r="E44" s="24">
        <v>4500</v>
      </c>
      <c r="F44" s="3"/>
      <c r="G44" s="24"/>
      <c r="H44" s="3"/>
      <c r="I44" s="3"/>
      <c r="J44" s="3">
        <v>1</v>
      </c>
      <c r="K44" s="26">
        <v>4500</v>
      </c>
      <c r="L44" s="19" t="s">
        <v>88</v>
      </c>
    </row>
    <row r="45" spans="1:12" ht="27" customHeight="1">
      <c r="A45" s="6" t="s">
        <v>9</v>
      </c>
      <c r="B45" s="20" t="s">
        <v>85</v>
      </c>
      <c r="C45" s="6" t="s">
        <v>5</v>
      </c>
      <c r="D45" s="3">
        <v>1</v>
      </c>
      <c r="E45" s="24">
        <v>4819</v>
      </c>
      <c r="F45" s="3"/>
      <c r="G45" s="24"/>
      <c r="H45" s="3"/>
      <c r="I45" s="3"/>
      <c r="J45" s="3">
        <v>1</v>
      </c>
      <c r="K45" s="26">
        <v>4819</v>
      </c>
      <c r="L45" s="19" t="s">
        <v>88</v>
      </c>
    </row>
    <row r="46" spans="1:12" ht="27" customHeight="1">
      <c r="A46" s="6" t="s">
        <v>10</v>
      </c>
      <c r="B46" s="20" t="s">
        <v>80</v>
      </c>
      <c r="C46" s="6" t="s">
        <v>5</v>
      </c>
      <c r="D46" s="3">
        <v>2</v>
      </c>
      <c r="E46" s="24">
        <v>13262.77</v>
      </c>
      <c r="F46" s="3"/>
      <c r="G46" s="24"/>
      <c r="H46" s="3"/>
      <c r="I46" s="3"/>
      <c r="J46" s="3">
        <v>2</v>
      </c>
      <c r="K46" s="24">
        <v>13262.77</v>
      </c>
      <c r="L46" s="19" t="s">
        <v>90</v>
      </c>
    </row>
    <row r="47" spans="1:12" ht="27" customHeight="1">
      <c r="A47" s="6" t="s">
        <v>12</v>
      </c>
      <c r="B47" s="20" t="s">
        <v>91</v>
      </c>
      <c r="C47" s="6" t="s">
        <v>5</v>
      </c>
      <c r="D47" s="3">
        <v>1</v>
      </c>
      <c r="E47" s="24">
        <v>10000</v>
      </c>
      <c r="F47" s="3"/>
      <c r="G47" s="24"/>
      <c r="H47" s="3"/>
      <c r="I47" s="3"/>
      <c r="J47" s="3">
        <v>1</v>
      </c>
      <c r="K47" s="24">
        <v>10000</v>
      </c>
      <c r="L47" s="19" t="s">
        <v>101</v>
      </c>
    </row>
    <row r="48" spans="1:12" ht="27" customHeight="1">
      <c r="A48" s="6" t="s">
        <v>14</v>
      </c>
      <c r="B48" s="44" t="s">
        <v>73</v>
      </c>
      <c r="C48" s="40" t="s">
        <v>5</v>
      </c>
      <c r="D48" s="42">
        <v>1</v>
      </c>
      <c r="E48" s="43">
        <v>6015.88</v>
      </c>
      <c r="F48" s="42"/>
      <c r="G48" s="43"/>
      <c r="H48" s="42"/>
      <c r="I48" s="42"/>
      <c r="J48" s="42">
        <v>1</v>
      </c>
      <c r="K48" s="43">
        <v>6015.88</v>
      </c>
      <c r="L48" s="19" t="s">
        <v>74</v>
      </c>
    </row>
    <row r="49" spans="1:12" ht="27" customHeight="1">
      <c r="A49" s="6" t="s">
        <v>16</v>
      </c>
      <c r="B49" s="20" t="s">
        <v>81</v>
      </c>
      <c r="C49" s="6" t="s">
        <v>5</v>
      </c>
      <c r="D49" s="3"/>
      <c r="E49" s="24"/>
      <c r="F49" s="3">
        <v>1</v>
      </c>
      <c r="G49" s="24">
        <v>3635.6</v>
      </c>
      <c r="H49" s="3"/>
      <c r="I49" s="3"/>
      <c r="J49" s="3">
        <v>1</v>
      </c>
      <c r="K49" s="24">
        <v>3635.6</v>
      </c>
      <c r="L49" s="19" t="s">
        <v>74</v>
      </c>
    </row>
    <row r="50" spans="1:12" ht="28.5" customHeight="1">
      <c r="A50" s="38" t="s">
        <v>86</v>
      </c>
      <c r="B50" s="52" t="s">
        <v>28</v>
      </c>
      <c r="C50" s="38" t="s">
        <v>29</v>
      </c>
      <c r="D50" s="35">
        <v>117.74</v>
      </c>
      <c r="E50" s="36">
        <v>1364563.34</v>
      </c>
      <c r="F50" s="35">
        <v>0.95</v>
      </c>
      <c r="G50" s="36">
        <v>38204</v>
      </c>
      <c r="H50" s="35">
        <v>0.03</v>
      </c>
      <c r="I50" s="36">
        <v>6500</v>
      </c>
      <c r="J50" s="35">
        <v>118.66</v>
      </c>
      <c r="K50" s="37">
        <v>1396267.34</v>
      </c>
      <c r="L50" s="51"/>
    </row>
    <row r="51" spans="1:12" ht="43.5" customHeight="1">
      <c r="A51" s="28"/>
      <c r="B51" s="14" t="s">
        <v>82</v>
      </c>
      <c r="C51" s="12"/>
      <c r="D51" s="46"/>
      <c r="E51" s="47">
        <f>SUM(E4,E17,E33,E37,E41,E50)</f>
        <v>16878170.1</v>
      </c>
      <c r="F51" s="46"/>
      <c r="G51" s="47">
        <f>SUM(G4,G17,G33,G37,G41,G50)</f>
        <v>12920900.18</v>
      </c>
      <c r="H51" s="46"/>
      <c r="I51" s="47">
        <f>SUM(I4,I17,I33,I37,I41,I50)</f>
        <v>19739</v>
      </c>
      <c r="J51" s="46"/>
      <c r="K51" s="48">
        <f>SUM(K4,K17,K33,K37,K41,K50)</f>
        <v>29779331.28</v>
      </c>
      <c r="L51" s="50"/>
    </row>
  </sheetData>
  <mergeCells count="9">
    <mergeCell ref="A1:L1"/>
    <mergeCell ref="A2:A3"/>
    <mergeCell ref="B2:B3"/>
    <mergeCell ref="C2:C3"/>
    <mergeCell ref="J2:K2"/>
    <mergeCell ref="L2:L3"/>
    <mergeCell ref="D2:E2"/>
    <mergeCell ref="F2:G2"/>
    <mergeCell ref="H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&amp;R&amp;"Arial CE,Pogrubiony"&amp;18Tabela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8.375" style="0" customWidth="1"/>
    <col min="2" max="2" width="31.875" style="0" customWidth="1"/>
    <col min="3" max="3" width="16.00390625" style="0" customWidth="1"/>
    <col min="4" max="4" width="16.25390625" style="0" customWidth="1"/>
    <col min="5" max="5" width="13.125" style="0" customWidth="1"/>
    <col min="6" max="6" width="38.25390625" style="0" customWidth="1"/>
  </cols>
  <sheetData>
    <row r="1" spans="1:6" ht="38.25" customHeight="1">
      <c r="A1" s="75" t="s">
        <v>117</v>
      </c>
      <c r="B1" s="75"/>
      <c r="C1" s="75"/>
      <c r="D1" s="75"/>
      <c r="E1" s="75"/>
      <c r="F1" s="75"/>
    </row>
    <row r="2" spans="1:6" ht="22.5" customHeight="1">
      <c r="A2" s="76" t="s">
        <v>103</v>
      </c>
      <c r="B2" s="76"/>
      <c r="C2" s="76"/>
      <c r="D2" s="76"/>
      <c r="E2" s="76"/>
      <c r="F2" s="76"/>
    </row>
    <row r="3" spans="1:6" ht="51.75" customHeight="1">
      <c r="A3" s="54" t="s">
        <v>0</v>
      </c>
      <c r="B3" s="55" t="s">
        <v>102</v>
      </c>
      <c r="C3" s="55" t="s">
        <v>104</v>
      </c>
      <c r="D3" s="55" t="s">
        <v>105</v>
      </c>
      <c r="E3" s="59" t="s">
        <v>106</v>
      </c>
      <c r="F3" s="54" t="s">
        <v>37</v>
      </c>
    </row>
    <row r="4" spans="1:6" ht="12.75">
      <c r="A4" s="56">
        <v>1</v>
      </c>
      <c r="B4" s="57">
        <v>2</v>
      </c>
      <c r="C4" s="56">
        <v>3</v>
      </c>
      <c r="D4" s="56">
        <v>4</v>
      </c>
      <c r="E4" s="58">
        <v>5</v>
      </c>
      <c r="F4" s="56">
        <v>6</v>
      </c>
    </row>
    <row r="5" spans="1:6" ht="34.5" customHeight="1">
      <c r="A5" s="5">
        <v>1</v>
      </c>
      <c r="B5" s="19" t="s">
        <v>107</v>
      </c>
      <c r="C5" s="24">
        <v>57.03</v>
      </c>
      <c r="D5" s="24">
        <v>51.48</v>
      </c>
      <c r="E5" s="26">
        <f aca="true" t="shared" si="0" ref="E5:E10">D5-C5</f>
        <v>-5.550000000000004</v>
      </c>
      <c r="F5" s="19" t="s">
        <v>120</v>
      </c>
    </row>
    <row r="6" spans="1:6" ht="34.5" customHeight="1">
      <c r="A6" s="5">
        <v>2</v>
      </c>
      <c r="B6" s="19" t="s">
        <v>108</v>
      </c>
      <c r="C6" s="24">
        <v>0.12</v>
      </c>
      <c r="D6" s="24">
        <v>0.12</v>
      </c>
      <c r="E6" s="26">
        <f t="shared" si="0"/>
        <v>0</v>
      </c>
      <c r="F6" s="19" t="s">
        <v>113</v>
      </c>
    </row>
    <row r="7" spans="1:6" ht="34.5" customHeight="1">
      <c r="A7" s="5">
        <v>3</v>
      </c>
      <c r="B7" s="19" t="s">
        <v>109</v>
      </c>
      <c r="C7" s="24">
        <v>0.29</v>
      </c>
      <c r="D7" s="24">
        <v>0.29</v>
      </c>
      <c r="E7" s="26">
        <f t="shared" si="0"/>
        <v>0</v>
      </c>
      <c r="F7" s="19"/>
    </row>
    <row r="8" spans="1:6" ht="34.5" customHeight="1">
      <c r="A8" s="5">
        <v>4</v>
      </c>
      <c r="B8" s="19" t="s">
        <v>110</v>
      </c>
      <c r="C8" s="63">
        <v>35.81</v>
      </c>
      <c r="D8" s="63">
        <v>36.76</v>
      </c>
      <c r="E8" s="26">
        <f t="shared" si="0"/>
        <v>0.9499999999999957</v>
      </c>
      <c r="F8" s="19"/>
    </row>
    <row r="9" spans="1:6" ht="34.5" customHeight="1">
      <c r="A9" s="6">
        <v>5</v>
      </c>
      <c r="B9" s="19" t="s">
        <v>111</v>
      </c>
      <c r="C9" s="24">
        <f>C10-C8-C7-C6-C5</f>
        <v>24.48999999999998</v>
      </c>
      <c r="D9" s="24">
        <f>D10-D8-D7-D6-D5</f>
        <v>30.009999999999998</v>
      </c>
      <c r="E9" s="26">
        <f t="shared" si="0"/>
        <v>5.520000000000017</v>
      </c>
      <c r="F9" s="19"/>
    </row>
    <row r="10" spans="1:6" ht="36" customHeight="1">
      <c r="A10" s="60"/>
      <c r="B10" s="29" t="s">
        <v>30</v>
      </c>
      <c r="C10" s="62">
        <v>117.74</v>
      </c>
      <c r="D10" s="62">
        <v>118.66</v>
      </c>
      <c r="E10" s="64">
        <f t="shared" si="0"/>
        <v>0.9200000000000017</v>
      </c>
      <c r="F10" s="62"/>
    </row>
    <row r="11" spans="1:6" ht="41.25" customHeight="1">
      <c r="A11" s="6">
        <v>1</v>
      </c>
      <c r="B11" s="19" t="s">
        <v>112</v>
      </c>
      <c r="C11" s="26">
        <v>0</v>
      </c>
      <c r="D11" s="65" t="s">
        <v>119</v>
      </c>
      <c r="E11" s="65" t="s">
        <v>119</v>
      </c>
      <c r="F11" s="19" t="s">
        <v>114</v>
      </c>
    </row>
    <row r="12" spans="1:6" ht="36" customHeight="1">
      <c r="A12" s="61"/>
      <c r="B12" s="29" t="s">
        <v>30</v>
      </c>
      <c r="C12" s="67">
        <f>SUM(C11)</f>
        <v>0</v>
      </c>
      <c r="D12" s="66" t="s">
        <v>121</v>
      </c>
      <c r="E12" s="66" t="s">
        <v>121</v>
      </c>
      <c r="F12" s="62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 CE,Pogrubiony"&amp;16Tabela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C1"/>
    </sheetView>
  </sheetViews>
  <sheetFormatPr defaultColWidth="9.00390625" defaultRowHeight="12.75"/>
  <cols>
    <col min="1" max="1" width="19.25390625" style="0" customWidth="1"/>
    <col min="2" max="2" width="82.00390625" style="0" customWidth="1"/>
    <col min="3" max="3" width="25.375" style="0" customWidth="1"/>
  </cols>
  <sheetData>
    <row r="1" spans="1:9" ht="123.75" customHeight="1">
      <c r="A1" s="77" t="s">
        <v>116</v>
      </c>
      <c r="B1" s="77"/>
      <c r="C1" s="77"/>
      <c r="D1" s="11"/>
      <c r="E1" s="11"/>
      <c r="F1" s="11"/>
      <c r="G1" s="11"/>
      <c r="H1" s="11"/>
      <c r="I1" s="11"/>
    </row>
    <row r="2" spans="1:3" ht="27.75" customHeight="1">
      <c r="A2" s="12" t="s">
        <v>38</v>
      </c>
      <c r="B2" s="12" t="s">
        <v>39</v>
      </c>
      <c r="C2" s="12" t="s">
        <v>40</v>
      </c>
    </row>
    <row r="3" spans="1:3" ht="33.75" customHeight="1">
      <c r="A3" s="16">
        <v>1</v>
      </c>
      <c r="B3" s="17" t="s">
        <v>41</v>
      </c>
      <c r="C3" s="18">
        <v>2824.9</v>
      </c>
    </row>
    <row r="4" spans="1:3" ht="33.75" customHeight="1">
      <c r="A4" s="16">
        <v>2</v>
      </c>
      <c r="B4" s="17" t="s">
        <v>42</v>
      </c>
      <c r="C4" s="18">
        <v>930.12</v>
      </c>
    </row>
    <row r="5" spans="1:3" ht="33.75" customHeight="1">
      <c r="A5" s="16">
        <v>3</v>
      </c>
      <c r="B5" s="17" t="s">
        <v>44</v>
      </c>
      <c r="C5" s="18">
        <v>9357.21</v>
      </c>
    </row>
    <row r="6" spans="1:3" ht="33.75" customHeight="1">
      <c r="A6" s="16">
        <v>4</v>
      </c>
      <c r="B6" s="17" t="s">
        <v>115</v>
      </c>
      <c r="C6" s="18">
        <v>8100</v>
      </c>
    </row>
    <row r="7" spans="1:3" ht="33.75" customHeight="1">
      <c r="A7" s="16">
        <v>5</v>
      </c>
      <c r="B7" s="17" t="s">
        <v>62</v>
      </c>
      <c r="C7" s="18">
        <v>25000</v>
      </c>
    </row>
    <row r="8" spans="1:3" ht="33.75" customHeight="1">
      <c r="A8" s="13"/>
      <c r="B8" s="14" t="s">
        <v>43</v>
      </c>
      <c r="C8" s="15">
        <f>SUM(C3:C7)</f>
        <v>46212.229999999996</v>
      </c>
    </row>
    <row r="9" spans="1:3" ht="12.75">
      <c r="A9" s="8"/>
      <c r="B9" s="7"/>
      <c r="C9" s="9"/>
    </row>
    <row r="10" spans="1:3" ht="12.75">
      <c r="A10" s="8"/>
      <c r="B10" s="7"/>
      <c r="C10" s="9"/>
    </row>
    <row r="11" spans="1:3" ht="12.75">
      <c r="A11" s="8"/>
      <c r="B11" s="7"/>
      <c r="C11" s="9"/>
    </row>
    <row r="12" spans="1:3" ht="12.75">
      <c r="A12" s="8"/>
      <c r="B12" s="7"/>
      <c r="C12" s="9"/>
    </row>
    <row r="13" spans="1:3" ht="12.75">
      <c r="A13" s="8"/>
      <c r="B13" s="7"/>
      <c r="C13" s="9"/>
    </row>
    <row r="14" spans="1:3" ht="12.75">
      <c r="A14" s="8"/>
      <c r="B14" s="7"/>
      <c r="C14" s="9"/>
    </row>
    <row r="15" spans="1:3" ht="12.75">
      <c r="A15" s="7"/>
      <c r="B15" s="7"/>
      <c r="C15" s="9"/>
    </row>
    <row r="16" spans="1:3" ht="12.75">
      <c r="A16" s="7"/>
      <c r="B16" s="7"/>
      <c r="C16" s="7"/>
    </row>
    <row r="17" spans="1:3" ht="12.75">
      <c r="A17" s="7"/>
      <c r="B17" s="7"/>
      <c r="C17" s="7"/>
    </row>
    <row r="18" spans="1:3" ht="12.75">
      <c r="A18" s="7"/>
      <c r="B18" s="7"/>
      <c r="C18" s="7"/>
    </row>
    <row r="19" spans="1:3" ht="12.75">
      <c r="A19" s="7"/>
      <c r="B19" s="7"/>
      <c r="C19" s="7"/>
    </row>
    <row r="20" spans="1:3" ht="12.75">
      <c r="A20" s="7"/>
      <c r="B20" s="7"/>
      <c r="C20" s="7"/>
    </row>
    <row r="21" spans="1:3" ht="12.75">
      <c r="A21" s="7"/>
      <c r="B21" s="7"/>
      <c r="C21" s="9"/>
    </row>
    <row r="22" spans="1:3" ht="12.75">
      <c r="A22" s="7"/>
      <c r="B22" s="7"/>
      <c r="C22" s="9"/>
    </row>
    <row r="23" spans="1:4" ht="12.75">
      <c r="A23" s="7"/>
      <c r="B23" s="7"/>
      <c r="C23" s="9"/>
      <c r="D23" s="7"/>
    </row>
    <row r="24" spans="1:3" ht="12.75">
      <c r="A24" s="7"/>
      <c r="B24" s="7"/>
      <c r="C24" s="9"/>
    </row>
    <row r="25" spans="1:3" ht="12.75">
      <c r="A25" s="7"/>
      <c r="B25" s="7"/>
      <c r="C25" s="9"/>
    </row>
    <row r="26" spans="1:3" ht="12.75">
      <c r="A26" s="7"/>
      <c r="B26" s="7"/>
      <c r="C26" s="9"/>
    </row>
    <row r="27" spans="1:3" ht="12.75">
      <c r="A27" s="7"/>
      <c r="B27" s="7"/>
      <c r="C27" s="9"/>
    </row>
    <row r="28" spans="1:3" ht="12.75">
      <c r="A28" s="7"/>
      <c r="B28" s="7"/>
      <c r="C28" s="9"/>
    </row>
    <row r="29" spans="1:3" ht="12.75">
      <c r="A29" s="7"/>
      <c r="B29" s="7"/>
      <c r="C29" s="9"/>
    </row>
    <row r="30" ht="12.75">
      <c r="C30" s="10"/>
    </row>
    <row r="31" ht="12.75">
      <c r="C31" s="10"/>
    </row>
    <row r="32" ht="12.75">
      <c r="C32" s="10"/>
    </row>
    <row r="33" ht="12.75">
      <c r="C33" s="10"/>
    </row>
    <row r="34" ht="12.75">
      <c r="C34" s="10"/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 CE,Pogrubiony"&amp;16Tabela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Osieck</cp:lastModifiedBy>
  <cp:lastPrinted>2011-03-24T13:29:38Z</cp:lastPrinted>
  <dcterms:created xsi:type="dcterms:W3CDTF">1997-02-26T13:46:56Z</dcterms:created>
  <dcterms:modified xsi:type="dcterms:W3CDTF">2011-06-13T14:26:32Z</dcterms:modified>
  <cp:category/>
  <cp:version/>
  <cp:contentType/>
  <cp:contentStatus/>
</cp:coreProperties>
</file>